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filterPrivacy="1" defaultThemeVersion="124226"/>
  <xr:revisionPtr revIDLastSave="0" documentId="13_ncr:1_{CD0B65D8-C133-624B-AB2A-874C3C4ABF16}" xr6:coauthVersionLast="47" xr6:coauthVersionMax="47" xr10:uidLastSave="{00000000-0000-0000-0000-000000000000}"/>
  <bookViews>
    <workbookView xWindow="-30080" yWindow="7700" windowWidth="29280" windowHeight="21100" xr2:uid="{00000000-000D-0000-FFFF-FFFF00000000}"/>
  </bookViews>
  <sheets>
    <sheet name="Cuadro 2.2" sheetId="1" r:id="rId1"/>
    <sheet name="Hoja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6" i="3" l="1"/>
  <c r="D246" i="3"/>
  <c r="E228" i="3"/>
  <c r="G228" i="3" s="1"/>
  <c r="G227" i="3"/>
  <c r="E101" i="3"/>
  <c r="G100" i="3"/>
  <c r="G99" i="3"/>
  <c r="G98" i="3"/>
  <c r="G97" i="3"/>
  <c r="G96" i="3"/>
  <c r="G95" i="3"/>
  <c r="G94" i="3"/>
  <c r="G93" i="3"/>
  <c r="G92" i="3"/>
  <c r="E246" i="3" l="1"/>
  <c r="G101" i="3"/>
  <c r="G246" i="3" s="1"/>
  <c r="H228" i="3"/>
  <c r="H245" i="3"/>
  <c r="H230" i="3"/>
  <c r="H200" i="3"/>
  <c r="H182" i="3"/>
  <c r="H172" i="3"/>
  <c r="H154" i="3"/>
  <c r="H127" i="3"/>
  <c r="H111" i="3"/>
  <c r="H78" i="3"/>
  <c r="H41" i="3"/>
  <c r="H27" i="3"/>
  <c r="H9" i="3"/>
  <c r="H174" i="3"/>
  <c r="H86" i="3"/>
  <c r="H31" i="3"/>
  <c r="H15" i="3"/>
  <c r="H236" i="3"/>
  <c r="H223" i="3"/>
  <c r="H198" i="3"/>
  <c r="H180" i="3"/>
  <c r="H163" i="3"/>
  <c r="H151" i="3"/>
  <c r="H125" i="3"/>
  <c r="H109" i="3"/>
  <c r="H67" i="3"/>
  <c r="H39" i="3"/>
  <c r="H21" i="3"/>
  <c r="H144" i="3"/>
  <c r="H234" i="3"/>
  <c r="H221" i="3"/>
  <c r="H187" i="3"/>
  <c r="H178" i="3"/>
  <c r="H159" i="3"/>
  <c r="H148" i="3"/>
  <c r="H118" i="3"/>
  <c r="H91" i="3"/>
  <c r="H48" i="3"/>
  <c r="H35" i="3"/>
  <c r="H17" i="3"/>
  <c r="H232" i="3"/>
  <c r="H203" i="3"/>
  <c r="H184" i="3"/>
  <c r="H157" i="3"/>
  <c r="H114" i="3"/>
  <c r="H44" i="3"/>
  <c r="H101" i="3" l="1"/>
</calcChain>
</file>

<file path=xl/sharedStrings.xml><?xml version="1.0" encoding="utf-8"?>
<sst xmlns="http://schemas.openxmlformats.org/spreadsheetml/2006/main" count="597" uniqueCount="81">
  <si>
    <t>(Cantidades en toneladas métricas)</t>
  </si>
  <si>
    <t>%</t>
  </si>
  <si>
    <t>Arica</t>
  </si>
  <si>
    <t>Antofagasta</t>
  </si>
  <si>
    <t>San Antonio</t>
  </si>
  <si>
    <t>San Vicente</t>
  </si>
  <si>
    <t>Coronel</t>
  </si>
  <si>
    <t>Puerto Montt</t>
  </si>
  <si>
    <t>Subtotal</t>
  </si>
  <si>
    <t>Iquique</t>
  </si>
  <si>
    <t>Talcahuano</t>
  </si>
  <si>
    <t>Tocopilla</t>
  </si>
  <si>
    <t>Penco</t>
  </si>
  <si>
    <t>Mejillones</t>
  </si>
  <si>
    <t>Valparaíso</t>
  </si>
  <si>
    <t>Hanga Roa</t>
  </si>
  <si>
    <t>Quintero</t>
  </si>
  <si>
    <t>Caldera</t>
  </si>
  <si>
    <t>Calbuco</t>
  </si>
  <si>
    <t>Chacabuco</t>
  </si>
  <si>
    <t>Juan Fernández</t>
  </si>
  <si>
    <t>Punta Arenas</t>
  </si>
  <si>
    <t>Otros Puertos</t>
  </si>
  <si>
    <t>Valdivia</t>
  </si>
  <si>
    <t>Corral</t>
  </si>
  <si>
    <t>Pargua</t>
  </si>
  <si>
    <t>Castro</t>
  </si>
  <si>
    <t>Quellón</t>
  </si>
  <si>
    <t>Puerto Natales</t>
  </si>
  <si>
    <t>Quemchi</t>
  </si>
  <si>
    <t>Chonchi</t>
  </si>
  <si>
    <t>Melinka</t>
  </si>
  <si>
    <t>Baker</t>
  </si>
  <si>
    <t>Puerto Williams</t>
  </si>
  <si>
    <t>Porvenir</t>
  </si>
  <si>
    <t>Cabo Negro</t>
  </si>
  <si>
    <t>Coquimbo</t>
  </si>
  <si>
    <t>Achao</t>
  </si>
  <si>
    <t>Tierra Del Fuego</t>
  </si>
  <si>
    <t>Otros Puertos Sur</t>
  </si>
  <si>
    <t>Dalcahue</t>
  </si>
  <si>
    <t>2.2.- Origen y destino del tráfico marítimo de cabotaje por tipo de carga. Año 2023</t>
  </si>
  <si>
    <t>Puertos</t>
  </si>
  <si>
    <t>Tipo de Carga</t>
  </si>
  <si>
    <t>Origen</t>
  </si>
  <si>
    <t>Destino</t>
  </si>
  <si>
    <t>General</t>
  </si>
  <si>
    <t>Granel</t>
  </si>
  <si>
    <t>Líquido</t>
  </si>
  <si>
    <t>Total general</t>
  </si>
  <si>
    <t>Valparaiso</t>
  </si>
  <si>
    <t>Huasco-Guacolda</t>
  </si>
  <si>
    <t>Chañaral-Barquito</t>
  </si>
  <si>
    <t>Huachipato</t>
  </si>
  <si>
    <t>Guayacan</t>
  </si>
  <si>
    <t>Jf (Isla Alejandro Selkirk)</t>
  </si>
  <si>
    <t>Isla De Pascua</t>
  </si>
  <si>
    <t>Lirquen</t>
  </si>
  <si>
    <t>Isla Mechuque</t>
  </si>
  <si>
    <t xml:space="preserve">Cochamo </t>
  </si>
  <si>
    <t>Hornopiren</t>
  </si>
  <si>
    <t>Chaiten</t>
  </si>
  <si>
    <t>Queilen</t>
  </si>
  <si>
    <t>Aysen</t>
  </si>
  <si>
    <t>Ancud</t>
  </si>
  <si>
    <t xml:space="preserve">Queilen </t>
  </si>
  <si>
    <t>Cisnes</t>
  </si>
  <si>
    <t>Aguirre</t>
  </si>
  <si>
    <t>Isla Guarello</t>
  </si>
  <si>
    <t>Gregorio</t>
  </si>
  <si>
    <t>Punta Delgada</t>
  </si>
  <si>
    <t>Navarino</t>
  </si>
  <si>
    <t>Snipe</t>
  </si>
  <si>
    <t>Patillos</t>
  </si>
  <si>
    <t>Term. Sid. Huachipato</t>
  </si>
  <si>
    <t>Guayacán</t>
  </si>
  <si>
    <t>Lirquén</t>
  </si>
  <si>
    <t>Hornopirén</t>
  </si>
  <si>
    <t>Puerto Cisnes</t>
  </si>
  <si>
    <t>Chaitén</t>
  </si>
  <si>
    <t>Nota: Los datos informados en Cabotaje, son referenciales y consideran las copias de guías y facturas de embarque de cabotaje, que hacen llegar los embarcadores a las Autoridades Marítimas del país. Tambien considera informaciones entregadas por el Ministerio de Transportes y TT., Capitanías de Puerto, Agencias de Naves y Empresas Navieras,.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</si>
</sst>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6" fillId="0" borderId="7" xfId="0" applyFont="1" applyBorder="1"/>
    <xf numFmtId="0" fontId="0" fillId="0" borderId="3" xfId="0" applyBorder="1"/>
    <xf numFmtId="0" fontId="6" fillId="0" borderId="8" xfId="0" applyFont="1" applyBorder="1"/>
    <xf numFmtId="0" fontId="7" fillId="0" borderId="0" xfId="0" applyFont="1" applyAlignment="1">
      <alignment vertical="top" wrapText="1"/>
    </xf>
    <xf numFmtId="0" fontId="6" fillId="3" borderId="0" xfId="0" applyFont="1" applyFill="1"/>
    <xf numFmtId="0" fontId="0" fillId="0" borderId="4" xfId="0" applyBorder="1"/>
    <xf numFmtId="41" fontId="0" fillId="0" borderId="4" xfId="0" applyNumberFormat="1" applyBorder="1"/>
    <xf numFmtId="10" fontId="0" fillId="0" borderId="9" xfId="5" applyNumberFormat="1" applyFont="1" applyBorder="1"/>
    <xf numFmtId="41" fontId="0" fillId="0" borderId="0" xfId="0" applyNumberFormat="1"/>
    <xf numFmtId="10" fontId="0" fillId="0" borderId="10" xfId="5" applyNumberFormat="1" applyFont="1" applyBorder="1"/>
    <xf numFmtId="0" fontId="6" fillId="0" borderId="11" xfId="0" applyFont="1" applyBorder="1"/>
    <xf numFmtId="41" fontId="6" fillId="0" borderId="11" xfId="0" applyNumberFormat="1" applyFont="1" applyBorder="1"/>
    <xf numFmtId="10" fontId="6" fillId="0" borderId="12" xfId="5" applyNumberFormat="1" applyFont="1" applyBorder="1"/>
    <xf numFmtId="0" fontId="6" fillId="0" borderId="3" xfId="0" applyFont="1" applyBorder="1"/>
    <xf numFmtId="10" fontId="6" fillId="0" borderId="10" xfId="5" applyNumberFormat="1" applyFont="1" applyBorder="1"/>
    <xf numFmtId="0" fontId="6" fillId="0" borderId="0" xfId="0" applyFont="1"/>
    <xf numFmtId="41" fontId="6" fillId="0" borderId="0" xfId="0" applyNumberFormat="1" applyFont="1"/>
    <xf numFmtId="41" fontId="6" fillId="3" borderId="0" xfId="0" applyNumberFormat="1" applyFont="1" applyFill="1"/>
    <xf numFmtId="10" fontId="6" fillId="0" borderId="0" xfId="5" applyNumberFormat="1" applyFont="1" applyBorder="1"/>
    <xf numFmtId="0" fontId="6" fillId="3" borderId="0" xfId="0" applyFont="1" applyFill="1" applyAlignment="1">
      <alignment horizontal="center"/>
    </xf>
    <xf numFmtId="0" fontId="3" fillId="4" borderId="0" xfId="2" applyFont="1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2" applyFont="1" applyFill="1" applyAlignment="1">
      <alignment horizontal="left" vertical="center"/>
    </xf>
    <xf numFmtId="0" fontId="4" fillId="4" borderId="5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0" fillId="4" borderId="0" xfId="0" applyFill="1"/>
    <xf numFmtId="0" fontId="4" fillId="4" borderId="1" xfId="1" applyFont="1" applyFill="1" applyBorder="1" applyAlignment="1">
      <alignment horizontal="center"/>
    </xf>
    <xf numFmtId="0" fontId="6" fillId="4" borderId="7" xfId="0" applyFont="1" applyFill="1" applyBorder="1"/>
    <xf numFmtId="0" fontId="0" fillId="4" borderId="1" xfId="0" applyFill="1" applyBorder="1"/>
    <xf numFmtId="41" fontId="0" fillId="4" borderId="1" xfId="0" applyNumberFormat="1" applyFill="1" applyBorder="1"/>
    <xf numFmtId="10" fontId="0" fillId="4" borderId="1" xfId="5" applyNumberFormat="1" applyFont="1" applyFill="1" applyBorder="1"/>
    <xf numFmtId="0" fontId="0" fillId="4" borderId="3" xfId="0" applyFill="1" applyBorder="1"/>
    <xf numFmtId="0" fontId="6" fillId="4" borderId="8" xfId="0" applyFont="1" applyFill="1" applyBorder="1"/>
    <xf numFmtId="0" fontId="6" fillId="4" borderId="1" xfId="0" applyFont="1" applyFill="1" applyBorder="1"/>
    <xf numFmtId="41" fontId="6" fillId="4" borderId="1" xfId="0" applyNumberFormat="1" applyFont="1" applyFill="1" applyBorder="1"/>
    <xf numFmtId="10" fontId="6" fillId="4" borderId="1" xfId="5" applyNumberFormat="1" applyFont="1" applyFill="1" applyBorder="1"/>
    <xf numFmtId="0" fontId="6" fillId="4" borderId="3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4" borderId="0" xfId="0" applyFont="1" applyFill="1" applyAlignment="1">
      <alignment vertical="top" wrapText="1"/>
    </xf>
    <xf numFmtId="0" fontId="7" fillId="4" borderId="0" xfId="0" applyFont="1" applyFill="1" applyAlignment="1">
      <alignment horizontal="left" vertical="top" wrapText="1"/>
    </xf>
  </cellXfs>
  <cellStyles count="6">
    <cellStyle name="Énfasis1" xfId="1" builtinId="29"/>
    <cellStyle name="Millares 2" xfId="3" xr:uid="{00000000-0005-0000-0000-000001000000}"/>
    <cellStyle name="Normal" xfId="0" builtinId="0"/>
    <cellStyle name="Normal 2" xfId="2" xr:uid="{00000000-0005-0000-0000-000003000000}"/>
    <cellStyle name="Porcentaje" xfId="5" builtinId="5"/>
    <cellStyle name="Porcentaje 2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50"/>
  <sheetViews>
    <sheetView tabSelected="1" topLeftCell="A201" zoomScaleNormal="100" workbookViewId="0">
      <selection activeCell="K225" sqref="K225"/>
    </sheetView>
  </sheetViews>
  <sheetFormatPr baseColWidth="10" defaultRowHeight="15" x14ac:dyDescent="0.2"/>
  <cols>
    <col min="1" max="1" width="3" style="28" customWidth="1"/>
    <col min="2" max="2" width="28.5" style="28" customWidth="1"/>
    <col min="3" max="3" width="23.83203125" style="28" bestFit="1" customWidth="1"/>
    <col min="4" max="4" width="12.5" style="28" bestFit="1" customWidth="1"/>
    <col min="5" max="6" width="10.83203125" style="28"/>
    <col min="7" max="7" width="12.33203125" style="28" bestFit="1" customWidth="1"/>
    <col min="8" max="16384" width="10.83203125" style="28"/>
  </cols>
  <sheetData>
    <row r="1" spans="2:8" s="23" customFormat="1" ht="16" x14ac:dyDescent="0.2">
      <c r="B1" s="22" t="s">
        <v>41</v>
      </c>
      <c r="C1" s="22"/>
      <c r="D1" s="22"/>
      <c r="E1" s="22"/>
      <c r="F1" s="22"/>
      <c r="G1" s="22"/>
      <c r="H1" s="22"/>
    </row>
    <row r="2" spans="2:8" s="23" customFormat="1" ht="16" x14ac:dyDescent="0.2">
      <c r="B2" s="24" t="s">
        <v>0</v>
      </c>
      <c r="C2" s="24"/>
      <c r="D2" s="24"/>
      <c r="E2" s="24"/>
      <c r="F2" s="24"/>
      <c r="G2" s="24"/>
      <c r="H2" s="24"/>
    </row>
    <row r="3" spans="2:8" s="23" customFormat="1" ht="16" x14ac:dyDescent="0.2">
      <c r="B3" s="24"/>
      <c r="C3" s="24"/>
      <c r="D3" s="24"/>
      <c r="E3" s="24"/>
      <c r="F3" s="24"/>
      <c r="G3" s="24"/>
      <c r="H3" s="24"/>
    </row>
    <row r="4" spans="2:8" s="23" customFormat="1" x14ac:dyDescent="0.2">
      <c r="B4" s="25" t="s">
        <v>42</v>
      </c>
      <c r="C4" s="26"/>
      <c r="D4" s="25" t="s">
        <v>43</v>
      </c>
      <c r="E4" s="27"/>
      <c r="F4" s="27"/>
      <c r="G4" s="28"/>
      <c r="H4" s="28"/>
    </row>
    <row r="5" spans="2:8" s="23" customFormat="1" x14ac:dyDescent="0.2">
      <c r="B5" s="29" t="s">
        <v>44</v>
      </c>
      <c r="C5" s="29" t="s">
        <v>45</v>
      </c>
      <c r="D5" s="29" t="s">
        <v>46</v>
      </c>
      <c r="E5" s="29" t="s">
        <v>47</v>
      </c>
      <c r="F5" s="29" t="s">
        <v>48</v>
      </c>
      <c r="G5" s="29" t="s">
        <v>49</v>
      </c>
      <c r="H5" s="29" t="s">
        <v>1</v>
      </c>
    </row>
    <row r="6" spans="2:8" s="23" customFormat="1" x14ac:dyDescent="0.2">
      <c r="B6" s="30" t="s">
        <v>2</v>
      </c>
      <c r="C6" s="31" t="s">
        <v>17</v>
      </c>
      <c r="D6" s="32">
        <v>0</v>
      </c>
      <c r="E6" s="32">
        <v>0</v>
      </c>
      <c r="F6" s="32">
        <v>2161.9969999999998</v>
      </c>
      <c r="G6" s="32">
        <v>2161.9969999999998</v>
      </c>
      <c r="H6" s="33"/>
    </row>
    <row r="7" spans="2:8" s="23" customFormat="1" x14ac:dyDescent="0.2">
      <c r="B7" s="34"/>
      <c r="C7" s="31" t="s">
        <v>4</v>
      </c>
      <c r="D7" s="32">
        <v>5008</v>
      </c>
      <c r="E7" s="32">
        <v>25</v>
      </c>
      <c r="F7" s="32">
        <v>0</v>
      </c>
      <c r="G7" s="32">
        <v>5033</v>
      </c>
      <c r="H7" s="33"/>
    </row>
    <row r="8" spans="2:8" s="23" customFormat="1" x14ac:dyDescent="0.2">
      <c r="B8" s="34"/>
      <c r="C8" s="31" t="s">
        <v>5</v>
      </c>
      <c r="D8" s="32">
        <v>25</v>
      </c>
      <c r="E8" s="32">
        <v>0</v>
      </c>
      <c r="F8" s="32">
        <v>0</v>
      </c>
      <c r="G8" s="32">
        <v>25</v>
      </c>
      <c r="H8" s="33"/>
    </row>
    <row r="9" spans="2:8" s="23" customFormat="1" x14ac:dyDescent="0.2">
      <c r="B9" s="35"/>
      <c r="C9" s="36" t="s">
        <v>8</v>
      </c>
      <c r="D9" s="37">
        <v>5033</v>
      </c>
      <c r="E9" s="37">
        <v>25</v>
      </c>
      <c r="F9" s="37">
        <v>2161.9969999999998</v>
      </c>
      <c r="G9" s="37">
        <v>7219.9969999999994</v>
      </c>
      <c r="H9" s="38">
        <v>6.7723134655493019E-4</v>
      </c>
    </row>
    <row r="10" spans="2:8" s="23" customFormat="1" x14ac:dyDescent="0.2">
      <c r="B10" s="30" t="s">
        <v>9</v>
      </c>
      <c r="C10" s="31" t="s">
        <v>13</v>
      </c>
      <c r="D10" s="32">
        <v>23</v>
      </c>
      <c r="E10" s="32">
        <v>0</v>
      </c>
      <c r="F10" s="32">
        <v>12855</v>
      </c>
      <c r="G10" s="32">
        <v>12878</v>
      </c>
      <c r="H10" s="33"/>
    </row>
    <row r="11" spans="2:8" s="23" customFormat="1" x14ac:dyDescent="0.2">
      <c r="B11" s="34"/>
      <c r="C11" s="31" t="s">
        <v>17</v>
      </c>
      <c r="D11" s="32">
        <v>0</v>
      </c>
      <c r="E11" s="32">
        <v>0</v>
      </c>
      <c r="F11" s="32">
        <v>5337.9250000000002</v>
      </c>
      <c r="G11" s="32">
        <v>5337.9250000000002</v>
      </c>
      <c r="H11" s="33"/>
    </row>
    <row r="12" spans="2:8" s="23" customFormat="1" x14ac:dyDescent="0.2">
      <c r="B12" s="34"/>
      <c r="C12" s="31" t="s">
        <v>36</v>
      </c>
      <c r="D12" s="32">
        <v>0</v>
      </c>
      <c r="E12" s="32">
        <v>0</v>
      </c>
      <c r="F12" s="32">
        <v>75869</v>
      </c>
      <c r="G12" s="32">
        <v>75869</v>
      </c>
      <c r="H12" s="33"/>
    </row>
    <row r="13" spans="2:8" s="23" customFormat="1" x14ac:dyDescent="0.2">
      <c r="B13" s="34"/>
      <c r="C13" s="31" t="s">
        <v>14</v>
      </c>
      <c r="D13" s="32">
        <v>5167.37</v>
      </c>
      <c r="E13" s="32">
        <v>0</v>
      </c>
      <c r="F13" s="32">
        <v>0</v>
      </c>
      <c r="G13" s="32">
        <v>5167.37</v>
      </c>
      <c r="H13" s="33"/>
    </row>
    <row r="14" spans="2:8" s="23" customFormat="1" x14ac:dyDescent="0.2">
      <c r="B14" s="34"/>
      <c r="C14" s="31" t="s">
        <v>4</v>
      </c>
      <c r="D14" s="32">
        <v>1246.1599999999999</v>
      </c>
      <c r="E14" s="32">
        <v>0</v>
      </c>
      <c r="F14" s="32">
        <v>0</v>
      </c>
      <c r="G14" s="32">
        <v>1246.1599999999999</v>
      </c>
      <c r="H14" s="33"/>
    </row>
    <row r="15" spans="2:8" s="23" customFormat="1" x14ac:dyDescent="0.2">
      <c r="B15" s="35"/>
      <c r="C15" s="36" t="s">
        <v>8</v>
      </c>
      <c r="D15" s="37">
        <v>6436.53</v>
      </c>
      <c r="E15" s="37">
        <v>0</v>
      </c>
      <c r="F15" s="37">
        <v>94061.925000000003</v>
      </c>
      <c r="G15" s="37">
        <v>100498.455</v>
      </c>
      <c r="H15" s="38">
        <v>9.4266942224962239E-3</v>
      </c>
    </row>
    <row r="16" spans="2:8" s="23" customFormat="1" x14ac:dyDescent="0.2">
      <c r="B16" s="39" t="s">
        <v>73</v>
      </c>
      <c r="C16" s="31" t="s">
        <v>10</v>
      </c>
      <c r="D16" s="32">
        <v>0</v>
      </c>
      <c r="E16" s="32">
        <v>206795</v>
      </c>
      <c r="F16" s="32">
        <v>0</v>
      </c>
      <c r="G16" s="32">
        <v>206795</v>
      </c>
      <c r="H16" s="38"/>
    </row>
    <row r="17" spans="2:8" s="23" customFormat="1" x14ac:dyDescent="0.2">
      <c r="B17" s="39"/>
      <c r="C17" s="36" t="s">
        <v>8</v>
      </c>
      <c r="D17" s="37">
        <v>0</v>
      </c>
      <c r="E17" s="37">
        <v>206795</v>
      </c>
      <c r="F17" s="37">
        <v>0</v>
      </c>
      <c r="G17" s="37">
        <v>206795</v>
      </c>
      <c r="H17" s="38">
        <v>1.939724577597841E-2</v>
      </c>
    </row>
    <row r="18" spans="2:8" s="23" customFormat="1" x14ac:dyDescent="0.2">
      <c r="B18" s="30" t="s">
        <v>11</v>
      </c>
      <c r="C18" s="31" t="s">
        <v>4</v>
      </c>
      <c r="D18" s="32">
        <v>0</v>
      </c>
      <c r="E18" s="32">
        <v>9001</v>
      </c>
      <c r="F18" s="32">
        <v>0</v>
      </c>
      <c r="G18" s="32">
        <v>9001</v>
      </c>
      <c r="H18" s="33"/>
    </row>
    <row r="19" spans="2:8" s="23" customFormat="1" x14ac:dyDescent="0.2">
      <c r="B19" s="34"/>
      <c r="C19" s="31" t="s">
        <v>12</v>
      </c>
      <c r="D19" s="32">
        <v>0</v>
      </c>
      <c r="E19" s="32">
        <v>13901</v>
      </c>
      <c r="F19" s="32">
        <v>0</v>
      </c>
      <c r="G19" s="32">
        <v>13901</v>
      </c>
      <c r="H19" s="33"/>
    </row>
    <row r="20" spans="2:8" s="23" customFormat="1" x14ac:dyDescent="0.2">
      <c r="B20" s="34"/>
      <c r="C20" s="31" t="s">
        <v>7</v>
      </c>
      <c r="D20" s="32">
        <v>0</v>
      </c>
      <c r="E20" s="32">
        <v>8600</v>
      </c>
      <c r="F20" s="32">
        <v>0</v>
      </c>
      <c r="G20" s="32">
        <v>8600</v>
      </c>
      <c r="H20" s="33"/>
    </row>
    <row r="21" spans="2:8" s="23" customFormat="1" x14ac:dyDescent="0.2">
      <c r="B21" s="35"/>
      <c r="C21" s="36" t="s">
        <v>8</v>
      </c>
      <c r="D21" s="37">
        <v>0</v>
      </c>
      <c r="E21" s="37">
        <v>31502</v>
      </c>
      <c r="F21" s="37">
        <v>0</v>
      </c>
      <c r="G21" s="37">
        <v>31502</v>
      </c>
      <c r="H21" s="38">
        <v>2.9548685240691113E-3</v>
      </c>
    </row>
    <row r="22" spans="2:8" s="23" customFormat="1" x14ac:dyDescent="0.2">
      <c r="B22" s="30" t="s">
        <v>13</v>
      </c>
      <c r="C22" s="31" t="s">
        <v>9</v>
      </c>
      <c r="D22" s="32">
        <v>101</v>
      </c>
      <c r="E22" s="32">
        <v>0</v>
      </c>
      <c r="F22" s="32">
        <v>0</v>
      </c>
      <c r="G22" s="32">
        <v>101</v>
      </c>
      <c r="H22" s="33"/>
    </row>
    <row r="23" spans="2:8" s="23" customFormat="1" x14ac:dyDescent="0.2">
      <c r="B23" s="34"/>
      <c r="C23" s="31" t="s">
        <v>13</v>
      </c>
      <c r="D23" s="32">
        <v>0</v>
      </c>
      <c r="E23" s="32">
        <v>0</v>
      </c>
      <c r="F23" s="32">
        <v>105500</v>
      </c>
      <c r="G23" s="32">
        <v>105500</v>
      </c>
      <c r="H23" s="33"/>
    </row>
    <row r="24" spans="2:8" s="23" customFormat="1" x14ac:dyDescent="0.2">
      <c r="B24" s="34"/>
      <c r="C24" s="31" t="s">
        <v>17</v>
      </c>
      <c r="D24" s="32">
        <v>0</v>
      </c>
      <c r="E24" s="32">
        <v>0</v>
      </c>
      <c r="F24" s="32">
        <v>27342.975999999999</v>
      </c>
      <c r="G24" s="32">
        <v>27342.975999999999</v>
      </c>
      <c r="H24" s="33"/>
    </row>
    <row r="25" spans="2:8" s="23" customFormat="1" x14ac:dyDescent="0.2">
      <c r="B25" s="34"/>
      <c r="C25" s="31" t="s">
        <v>36</v>
      </c>
      <c r="D25" s="32">
        <v>0</v>
      </c>
      <c r="E25" s="32">
        <v>0</v>
      </c>
      <c r="F25" s="32">
        <v>14483</v>
      </c>
      <c r="G25" s="32">
        <v>14483</v>
      </c>
      <c r="H25" s="33"/>
    </row>
    <row r="26" spans="2:8" s="23" customFormat="1" x14ac:dyDescent="0.2">
      <c r="B26" s="34"/>
      <c r="C26" s="31" t="s">
        <v>4</v>
      </c>
      <c r="D26" s="32">
        <v>0</v>
      </c>
      <c r="E26" s="32">
        <v>0</v>
      </c>
      <c r="F26" s="32">
        <v>16500</v>
      </c>
      <c r="G26" s="32">
        <v>16500</v>
      </c>
      <c r="H26" s="33"/>
    </row>
    <row r="27" spans="2:8" s="23" customFormat="1" x14ac:dyDescent="0.2">
      <c r="B27" s="35"/>
      <c r="C27" s="36" t="s">
        <v>8</v>
      </c>
      <c r="D27" s="37">
        <v>101</v>
      </c>
      <c r="E27" s="37">
        <v>0</v>
      </c>
      <c r="F27" s="37">
        <v>163825.976</v>
      </c>
      <c r="G27" s="37">
        <v>163926.976</v>
      </c>
      <c r="H27" s="38">
        <v>1.5376251083367171E-2</v>
      </c>
    </row>
    <row r="28" spans="2:8" s="23" customFormat="1" x14ac:dyDescent="0.2">
      <c r="B28" s="30" t="s">
        <v>3</v>
      </c>
      <c r="C28" s="31" t="s">
        <v>2</v>
      </c>
      <c r="D28" s="32">
        <v>1200</v>
      </c>
      <c r="E28" s="32">
        <v>0</v>
      </c>
      <c r="F28" s="32">
        <v>0</v>
      </c>
      <c r="G28" s="32">
        <v>1200</v>
      </c>
      <c r="H28" s="33"/>
    </row>
    <row r="29" spans="2:8" s="23" customFormat="1" x14ac:dyDescent="0.2">
      <c r="B29" s="34"/>
      <c r="C29" s="31" t="s">
        <v>51</v>
      </c>
      <c r="D29" s="32">
        <v>5</v>
      </c>
      <c r="E29" s="32">
        <v>0</v>
      </c>
      <c r="F29" s="32">
        <v>0</v>
      </c>
      <c r="G29" s="32">
        <v>5</v>
      </c>
      <c r="H29" s="33"/>
    </row>
    <row r="30" spans="2:8" s="23" customFormat="1" x14ac:dyDescent="0.2">
      <c r="B30" s="34"/>
      <c r="C30" s="31" t="s">
        <v>4</v>
      </c>
      <c r="D30" s="32">
        <v>3000</v>
      </c>
      <c r="E30" s="32">
        <v>0</v>
      </c>
      <c r="F30" s="32">
        <v>0</v>
      </c>
      <c r="G30" s="32">
        <v>3000</v>
      </c>
      <c r="H30" s="33"/>
    </row>
    <row r="31" spans="2:8" s="23" customFormat="1" x14ac:dyDescent="0.2">
      <c r="B31" s="35"/>
      <c r="C31" s="36" t="s">
        <v>8</v>
      </c>
      <c r="D31" s="37">
        <v>4205</v>
      </c>
      <c r="E31" s="37">
        <v>0</v>
      </c>
      <c r="F31" s="37">
        <v>0</v>
      </c>
      <c r="G31" s="37">
        <v>4205</v>
      </c>
      <c r="H31" s="38">
        <v>3.9442645367629398E-4</v>
      </c>
    </row>
    <row r="32" spans="2:8" s="23" customFormat="1" x14ac:dyDescent="0.2">
      <c r="B32" s="30" t="s">
        <v>52</v>
      </c>
      <c r="C32" s="31" t="s">
        <v>13</v>
      </c>
      <c r="D32" s="32">
        <v>0</v>
      </c>
      <c r="E32" s="32">
        <v>0</v>
      </c>
      <c r="F32" s="32">
        <v>22700</v>
      </c>
      <c r="G32" s="32">
        <v>22700</v>
      </c>
      <c r="H32" s="33"/>
    </row>
    <row r="33" spans="2:8" s="23" customFormat="1" x14ac:dyDescent="0.2">
      <c r="B33" s="34"/>
      <c r="C33" s="31" t="s">
        <v>17</v>
      </c>
      <c r="D33" s="32">
        <v>0</v>
      </c>
      <c r="E33" s="32">
        <v>0</v>
      </c>
      <c r="F33" s="32">
        <v>5660.369999999999</v>
      </c>
      <c r="G33" s="32">
        <v>5660.369999999999</v>
      </c>
      <c r="H33" s="33"/>
    </row>
    <row r="34" spans="2:8" s="23" customFormat="1" x14ac:dyDescent="0.2">
      <c r="B34" s="34"/>
      <c r="C34" s="31" t="s">
        <v>36</v>
      </c>
      <c r="D34" s="32">
        <v>0</v>
      </c>
      <c r="E34" s="32">
        <v>0</v>
      </c>
      <c r="F34" s="32">
        <v>19140</v>
      </c>
      <c r="G34" s="32">
        <v>19140</v>
      </c>
      <c r="H34" s="33"/>
    </row>
    <row r="35" spans="2:8" s="23" customFormat="1" x14ac:dyDescent="0.2">
      <c r="B35" s="35"/>
      <c r="C35" s="36" t="s">
        <v>8</v>
      </c>
      <c r="D35" s="37">
        <v>0</v>
      </c>
      <c r="E35" s="37">
        <v>0</v>
      </c>
      <c r="F35" s="37">
        <v>47500.369999999995</v>
      </c>
      <c r="G35" s="37">
        <v>47500.369999999995</v>
      </c>
      <c r="H35" s="38">
        <v>4.4555059423095891E-3</v>
      </c>
    </row>
    <row r="36" spans="2:8" s="23" customFormat="1" x14ac:dyDescent="0.2">
      <c r="B36" s="30" t="s">
        <v>51</v>
      </c>
      <c r="C36" s="31" t="s">
        <v>51</v>
      </c>
      <c r="D36" s="32">
        <v>47091</v>
      </c>
      <c r="E36" s="32">
        <v>0</v>
      </c>
      <c r="F36" s="32">
        <v>0</v>
      </c>
      <c r="G36" s="32">
        <v>47091</v>
      </c>
      <c r="H36" s="33"/>
    </row>
    <row r="37" spans="2:8" s="23" customFormat="1" x14ac:dyDescent="0.2">
      <c r="B37" s="34"/>
      <c r="C37" s="31" t="s">
        <v>5</v>
      </c>
      <c r="D37" s="32">
        <v>36821</v>
      </c>
      <c r="E37" s="32">
        <v>433400</v>
      </c>
      <c r="F37" s="32">
        <v>0</v>
      </c>
      <c r="G37" s="32">
        <v>470221</v>
      </c>
      <c r="H37" s="33"/>
    </row>
    <row r="38" spans="2:8" s="23" customFormat="1" x14ac:dyDescent="0.2">
      <c r="B38" s="34"/>
      <c r="C38" s="31" t="s">
        <v>74</v>
      </c>
      <c r="D38" s="32">
        <v>0</v>
      </c>
      <c r="E38" s="32">
        <v>471099.4</v>
      </c>
      <c r="F38" s="32">
        <v>0</v>
      </c>
      <c r="G38" s="32">
        <v>471099.4</v>
      </c>
      <c r="H38" s="33"/>
    </row>
    <row r="39" spans="2:8" s="23" customFormat="1" x14ac:dyDescent="0.2">
      <c r="B39" s="35"/>
      <c r="C39" s="36" t="s">
        <v>8</v>
      </c>
      <c r="D39" s="37">
        <v>83912</v>
      </c>
      <c r="E39" s="37">
        <v>904499.4</v>
      </c>
      <c r="F39" s="37">
        <v>0</v>
      </c>
      <c r="G39" s="37">
        <v>988411.4</v>
      </c>
      <c r="H39" s="38">
        <v>9.2712390790777865E-2</v>
      </c>
    </row>
    <row r="40" spans="2:8" s="23" customFormat="1" x14ac:dyDescent="0.2">
      <c r="B40" s="30" t="s">
        <v>17</v>
      </c>
      <c r="C40" s="31" t="s">
        <v>36</v>
      </c>
      <c r="D40" s="32">
        <v>0</v>
      </c>
      <c r="E40" s="32">
        <v>0</v>
      </c>
      <c r="F40" s="32">
        <v>190523</v>
      </c>
      <c r="G40" s="32">
        <v>190523</v>
      </c>
      <c r="H40" s="33"/>
    </row>
    <row r="41" spans="2:8" s="23" customFormat="1" x14ac:dyDescent="0.2">
      <c r="B41" s="35"/>
      <c r="C41" s="36" t="s">
        <v>8</v>
      </c>
      <c r="D41" s="37">
        <v>0</v>
      </c>
      <c r="E41" s="37">
        <v>0</v>
      </c>
      <c r="F41" s="37">
        <v>190523</v>
      </c>
      <c r="G41" s="37">
        <v>190523</v>
      </c>
      <c r="H41" s="38">
        <v>1.7870942029433665E-2</v>
      </c>
    </row>
    <row r="42" spans="2:8" s="23" customFormat="1" x14ac:dyDescent="0.2">
      <c r="B42" s="30" t="s">
        <v>54</v>
      </c>
      <c r="C42" s="31" t="s">
        <v>17</v>
      </c>
      <c r="D42" s="32">
        <v>0</v>
      </c>
      <c r="E42" s="32">
        <v>0</v>
      </c>
      <c r="F42" s="32">
        <v>92016.146999999997</v>
      </c>
      <c r="G42" s="32">
        <v>92016.146999999997</v>
      </c>
      <c r="H42" s="33"/>
    </row>
    <row r="43" spans="2:8" s="23" customFormat="1" x14ac:dyDescent="0.2">
      <c r="B43" s="34"/>
      <c r="C43" s="31" t="s">
        <v>5</v>
      </c>
      <c r="D43" s="32">
        <v>0</v>
      </c>
      <c r="E43" s="32">
        <v>0</v>
      </c>
      <c r="F43" s="32">
        <v>4500</v>
      </c>
      <c r="G43" s="32">
        <v>4500</v>
      </c>
      <c r="H43" s="33"/>
    </row>
    <row r="44" spans="2:8" s="23" customFormat="1" x14ac:dyDescent="0.2">
      <c r="B44" s="35"/>
      <c r="C44" s="36" t="s">
        <v>8</v>
      </c>
      <c r="D44" s="37">
        <v>0</v>
      </c>
      <c r="E44" s="37">
        <v>0</v>
      </c>
      <c r="F44" s="37">
        <v>96516.146999999997</v>
      </c>
      <c r="G44" s="37">
        <v>96516.146999999997</v>
      </c>
      <c r="H44" s="38">
        <v>9.0531561435695327E-3</v>
      </c>
    </row>
    <row r="45" spans="2:8" s="23" customFormat="1" x14ac:dyDescent="0.2">
      <c r="B45" s="30" t="s">
        <v>20</v>
      </c>
      <c r="C45" s="31" t="s">
        <v>55</v>
      </c>
      <c r="D45" s="32">
        <v>265.60000000000002</v>
      </c>
      <c r="E45" s="32">
        <v>0</v>
      </c>
      <c r="F45" s="32">
        <v>3</v>
      </c>
      <c r="G45" s="32">
        <v>268.60000000000002</v>
      </c>
      <c r="H45" s="33"/>
    </row>
    <row r="46" spans="2:8" s="23" customFormat="1" x14ac:dyDescent="0.2">
      <c r="B46" s="34"/>
      <c r="C46" s="31" t="s">
        <v>16</v>
      </c>
      <c r="D46" s="32">
        <v>21.6</v>
      </c>
      <c r="E46" s="32">
        <v>0</v>
      </c>
      <c r="F46" s="32">
        <v>0</v>
      </c>
      <c r="G46" s="32">
        <v>21.6</v>
      </c>
      <c r="H46" s="33"/>
    </row>
    <row r="47" spans="2:8" s="23" customFormat="1" x14ac:dyDescent="0.2">
      <c r="B47" s="34"/>
      <c r="C47" s="31" t="s">
        <v>50</v>
      </c>
      <c r="D47" s="32">
        <v>878.03000000000009</v>
      </c>
      <c r="E47" s="32">
        <v>0</v>
      </c>
      <c r="F47" s="32">
        <v>0</v>
      </c>
      <c r="G47" s="32">
        <v>878.03000000000009</v>
      </c>
      <c r="H47" s="33"/>
    </row>
    <row r="48" spans="2:8" s="23" customFormat="1" x14ac:dyDescent="0.2">
      <c r="B48" s="35"/>
      <c r="C48" s="36" t="s">
        <v>8</v>
      </c>
      <c r="D48" s="37">
        <v>1165.23</v>
      </c>
      <c r="E48" s="37">
        <v>0</v>
      </c>
      <c r="F48" s="37">
        <v>3</v>
      </c>
      <c r="G48" s="37">
        <v>1168.23</v>
      </c>
      <c r="H48" s="38">
        <v>1.095792665822252E-4</v>
      </c>
    </row>
    <row r="49" spans="2:8" s="23" customFormat="1" x14ac:dyDescent="0.2">
      <c r="B49" s="30" t="s">
        <v>16</v>
      </c>
      <c r="C49" s="31" t="s">
        <v>2</v>
      </c>
      <c r="D49" s="32">
        <v>0</v>
      </c>
      <c r="E49" s="32">
        <v>0</v>
      </c>
      <c r="F49" s="32">
        <v>31899.707999999999</v>
      </c>
      <c r="G49" s="32">
        <v>31899.707999999999</v>
      </c>
      <c r="H49" s="33"/>
    </row>
    <row r="50" spans="2:8" s="23" customFormat="1" x14ac:dyDescent="0.2">
      <c r="B50" s="34"/>
      <c r="C50" s="31" t="s">
        <v>9</v>
      </c>
      <c r="D50" s="32">
        <v>0</v>
      </c>
      <c r="E50" s="32">
        <v>0</v>
      </c>
      <c r="F50" s="32">
        <v>33559.756999999998</v>
      </c>
      <c r="G50" s="32">
        <v>33559.756999999998</v>
      </c>
      <c r="H50" s="33"/>
    </row>
    <row r="51" spans="2:8" s="23" customFormat="1" x14ac:dyDescent="0.2">
      <c r="B51" s="34"/>
      <c r="C51" s="31" t="s">
        <v>13</v>
      </c>
      <c r="D51" s="32">
        <v>0</v>
      </c>
      <c r="E51" s="32">
        <v>0</v>
      </c>
      <c r="F51" s="32">
        <v>305228.06600000005</v>
      </c>
      <c r="G51" s="32">
        <v>305228.06600000005</v>
      </c>
      <c r="H51" s="33"/>
    </row>
    <row r="52" spans="2:8" s="23" customFormat="1" x14ac:dyDescent="0.2">
      <c r="B52" s="34"/>
      <c r="C52" s="31" t="s">
        <v>52</v>
      </c>
      <c r="D52" s="32">
        <v>0</v>
      </c>
      <c r="E52" s="32">
        <v>0</v>
      </c>
      <c r="F52" s="32">
        <v>117089.974</v>
      </c>
      <c r="G52" s="32">
        <v>117089.974</v>
      </c>
      <c r="H52" s="33"/>
    </row>
    <row r="53" spans="2:8" s="23" customFormat="1" x14ac:dyDescent="0.2">
      <c r="B53" s="34"/>
      <c r="C53" s="31" t="s">
        <v>17</v>
      </c>
      <c r="D53" s="32">
        <v>0</v>
      </c>
      <c r="E53" s="32">
        <v>0</v>
      </c>
      <c r="F53" s="32">
        <v>138925.65</v>
      </c>
      <c r="G53" s="32">
        <v>138925.65</v>
      </c>
      <c r="H53" s="33"/>
    </row>
    <row r="54" spans="2:8" s="23" customFormat="1" x14ac:dyDescent="0.2">
      <c r="B54" s="34"/>
      <c r="C54" s="31" t="s">
        <v>36</v>
      </c>
      <c r="D54" s="32">
        <v>0</v>
      </c>
      <c r="E54" s="32">
        <v>0</v>
      </c>
      <c r="F54" s="32">
        <v>377188</v>
      </c>
      <c r="G54" s="32">
        <v>377188</v>
      </c>
      <c r="H54" s="33"/>
    </row>
    <row r="55" spans="2:8" s="23" customFormat="1" x14ac:dyDescent="0.2">
      <c r="B55" s="34"/>
      <c r="C55" s="31" t="s">
        <v>75</v>
      </c>
      <c r="D55" s="32">
        <v>0</v>
      </c>
      <c r="E55" s="32">
        <v>0</v>
      </c>
      <c r="F55" s="32">
        <v>98711.357999999993</v>
      </c>
      <c r="G55" s="32">
        <v>98711.357999999993</v>
      </c>
      <c r="H55" s="33"/>
    </row>
    <row r="56" spans="2:8" s="23" customFormat="1" x14ac:dyDescent="0.2">
      <c r="B56" s="34"/>
      <c r="C56" s="31" t="s">
        <v>15</v>
      </c>
      <c r="D56" s="32">
        <v>0</v>
      </c>
      <c r="E56" s="32">
        <v>0</v>
      </c>
      <c r="F56" s="32">
        <v>24975.879000000001</v>
      </c>
      <c r="G56" s="32">
        <v>24975.879000000001</v>
      </c>
      <c r="H56" s="33"/>
    </row>
    <row r="57" spans="2:8" s="23" customFormat="1" x14ac:dyDescent="0.2">
      <c r="B57" s="34"/>
      <c r="C57" s="31" t="s">
        <v>56</v>
      </c>
      <c r="D57" s="32">
        <v>474</v>
      </c>
      <c r="E57" s="32">
        <v>0</v>
      </c>
      <c r="F57" s="32">
        <v>10944.47</v>
      </c>
      <c r="G57" s="32">
        <v>11418.47</v>
      </c>
      <c r="H57" s="33"/>
    </row>
    <row r="58" spans="2:8" s="23" customFormat="1" x14ac:dyDescent="0.2">
      <c r="B58" s="34"/>
      <c r="C58" s="31" t="s">
        <v>16</v>
      </c>
      <c r="D58" s="32">
        <v>0</v>
      </c>
      <c r="E58" s="32">
        <v>0</v>
      </c>
      <c r="F58" s="32">
        <v>18125.254000000001</v>
      </c>
      <c r="G58" s="32">
        <v>18125.254000000001</v>
      </c>
      <c r="H58" s="33"/>
    </row>
    <row r="59" spans="2:8" s="23" customFormat="1" x14ac:dyDescent="0.2">
      <c r="B59" s="34"/>
      <c r="C59" s="31" t="s">
        <v>50</v>
      </c>
      <c r="D59" s="32">
        <v>0</v>
      </c>
      <c r="E59" s="32">
        <v>0</v>
      </c>
      <c r="F59" s="32">
        <v>43112.055999999997</v>
      </c>
      <c r="G59" s="32">
        <v>43112.055999999997</v>
      </c>
      <c r="H59" s="33"/>
    </row>
    <row r="60" spans="2:8" s="23" customFormat="1" x14ac:dyDescent="0.2">
      <c r="B60" s="34"/>
      <c r="C60" s="31" t="s">
        <v>4</v>
      </c>
      <c r="D60" s="32">
        <v>0</v>
      </c>
      <c r="E60" s="32">
        <v>0</v>
      </c>
      <c r="F60" s="32">
        <v>1600</v>
      </c>
      <c r="G60" s="32">
        <v>1600</v>
      </c>
      <c r="H60" s="33"/>
    </row>
    <row r="61" spans="2:8" s="23" customFormat="1" x14ac:dyDescent="0.2">
      <c r="B61" s="34"/>
      <c r="C61" s="31" t="s">
        <v>57</v>
      </c>
      <c r="D61" s="32">
        <v>0</v>
      </c>
      <c r="E61" s="32">
        <v>0</v>
      </c>
      <c r="F61" s="32">
        <v>3689.1759999999999</v>
      </c>
      <c r="G61" s="32">
        <v>3689.1759999999999</v>
      </c>
      <c r="H61" s="33"/>
    </row>
    <row r="62" spans="2:8" s="23" customFormat="1" x14ac:dyDescent="0.2">
      <c r="B62" s="34"/>
      <c r="C62" s="31" t="s">
        <v>10</v>
      </c>
      <c r="D62" s="32">
        <v>0</v>
      </c>
      <c r="E62" s="32">
        <v>0</v>
      </c>
      <c r="F62" s="32">
        <v>796855.64599999995</v>
      </c>
      <c r="G62" s="32">
        <v>796855.64599999995</v>
      </c>
      <c r="H62" s="33"/>
    </row>
    <row r="63" spans="2:8" s="23" customFormat="1" x14ac:dyDescent="0.2">
      <c r="B63" s="34"/>
      <c r="C63" s="31" t="s">
        <v>5</v>
      </c>
      <c r="D63" s="32">
        <v>0</v>
      </c>
      <c r="E63" s="32">
        <v>0</v>
      </c>
      <c r="F63" s="32">
        <v>96698.286999999997</v>
      </c>
      <c r="G63" s="32">
        <v>96698.286999999997</v>
      </c>
      <c r="H63" s="33"/>
    </row>
    <row r="64" spans="2:8" s="23" customFormat="1" x14ac:dyDescent="0.2">
      <c r="B64" s="34"/>
      <c r="C64" s="31" t="s">
        <v>6</v>
      </c>
      <c r="D64" s="32">
        <v>0</v>
      </c>
      <c r="E64" s="32">
        <v>0</v>
      </c>
      <c r="F64" s="32">
        <v>37578.559000000001</v>
      </c>
      <c r="G64" s="32">
        <v>37578.559000000001</v>
      </c>
      <c r="H64" s="33"/>
    </row>
    <row r="65" spans="2:8" s="23" customFormat="1" x14ac:dyDescent="0.2">
      <c r="B65" s="34"/>
      <c r="C65" s="31" t="s">
        <v>18</v>
      </c>
      <c r="D65" s="32">
        <v>25000</v>
      </c>
      <c r="E65" s="32">
        <v>0</v>
      </c>
      <c r="F65" s="32">
        <v>45406.175000000003</v>
      </c>
      <c r="G65" s="32">
        <v>70406.175000000003</v>
      </c>
      <c r="H65" s="33"/>
    </row>
    <row r="66" spans="2:8" s="23" customFormat="1" x14ac:dyDescent="0.2">
      <c r="B66" s="34"/>
      <c r="C66" s="31" t="s">
        <v>19</v>
      </c>
      <c r="D66" s="32">
        <v>0</v>
      </c>
      <c r="E66" s="32">
        <v>0</v>
      </c>
      <c r="F66" s="32">
        <v>56329.972999999998</v>
      </c>
      <c r="G66" s="32">
        <v>56329.972999999998</v>
      </c>
      <c r="H66" s="33"/>
    </row>
    <row r="67" spans="2:8" s="23" customFormat="1" x14ac:dyDescent="0.2">
      <c r="B67" s="35"/>
      <c r="C67" s="36" t="s">
        <v>8</v>
      </c>
      <c r="D67" s="37">
        <v>25474</v>
      </c>
      <c r="E67" s="37">
        <v>0</v>
      </c>
      <c r="F67" s="37">
        <v>2237917.9879999999</v>
      </c>
      <c r="G67" s="37">
        <v>2263391.9879999999</v>
      </c>
      <c r="H67" s="38">
        <v>0.212304797884941</v>
      </c>
    </row>
    <row r="68" spans="2:8" s="23" customFormat="1" x14ac:dyDescent="0.2">
      <c r="B68" s="30" t="s">
        <v>14</v>
      </c>
      <c r="C68" s="31" t="s">
        <v>36</v>
      </c>
      <c r="D68" s="32">
        <v>1144</v>
      </c>
      <c r="E68" s="32">
        <v>0</v>
      </c>
      <c r="F68" s="32">
        <v>0</v>
      </c>
      <c r="G68" s="32">
        <v>1144</v>
      </c>
      <c r="H68" s="33"/>
    </row>
    <row r="69" spans="2:8" x14ac:dyDescent="0.2">
      <c r="B69" s="34"/>
      <c r="C69" s="31" t="s">
        <v>15</v>
      </c>
      <c r="D69" s="32">
        <v>13692.150000000001</v>
      </c>
      <c r="E69" s="32">
        <v>0</v>
      </c>
      <c r="F69" s="32">
        <v>0</v>
      </c>
      <c r="G69" s="32">
        <v>13692.150000000001</v>
      </c>
      <c r="H69" s="33"/>
    </row>
    <row r="70" spans="2:8" x14ac:dyDescent="0.2">
      <c r="B70" s="34"/>
      <c r="C70" s="31" t="s">
        <v>20</v>
      </c>
      <c r="D70" s="32">
        <v>1803.5679999999998</v>
      </c>
      <c r="E70" s="32">
        <v>0</v>
      </c>
      <c r="F70" s="32">
        <v>0</v>
      </c>
      <c r="G70" s="32">
        <v>1803.5679999999998</v>
      </c>
      <c r="H70" s="33"/>
    </row>
    <row r="71" spans="2:8" x14ac:dyDescent="0.2">
      <c r="B71" s="34"/>
      <c r="C71" s="31" t="s">
        <v>56</v>
      </c>
      <c r="D71" s="32">
        <v>9817.4700000000012</v>
      </c>
      <c r="E71" s="32">
        <v>0</v>
      </c>
      <c r="F71" s="32">
        <v>662</v>
      </c>
      <c r="G71" s="32">
        <v>10479.470000000001</v>
      </c>
      <c r="H71" s="33"/>
    </row>
    <row r="72" spans="2:8" x14ac:dyDescent="0.2">
      <c r="B72" s="34"/>
      <c r="C72" s="31" t="s">
        <v>16</v>
      </c>
      <c r="D72" s="32">
        <v>0</v>
      </c>
      <c r="E72" s="32">
        <v>0</v>
      </c>
      <c r="F72" s="32">
        <v>1300</v>
      </c>
      <c r="G72" s="32">
        <v>1300</v>
      </c>
      <c r="H72" s="33"/>
    </row>
    <row r="73" spans="2:8" x14ac:dyDescent="0.2">
      <c r="B73" s="34"/>
      <c r="C73" s="31" t="s">
        <v>14</v>
      </c>
      <c r="D73" s="32">
        <v>0</v>
      </c>
      <c r="E73" s="32">
        <v>0</v>
      </c>
      <c r="F73" s="32">
        <v>800</v>
      </c>
      <c r="G73" s="32">
        <v>800</v>
      </c>
      <c r="H73" s="33"/>
    </row>
    <row r="74" spans="2:8" x14ac:dyDescent="0.2">
      <c r="B74" s="34"/>
      <c r="C74" s="31" t="s">
        <v>4</v>
      </c>
      <c r="D74" s="32">
        <v>0</v>
      </c>
      <c r="E74" s="32">
        <v>0</v>
      </c>
      <c r="F74" s="32">
        <v>1100</v>
      </c>
      <c r="G74" s="32">
        <v>1100</v>
      </c>
      <c r="H74" s="33"/>
    </row>
    <row r="75" spans="2:8" x14ac:dyDescent="0.2">
      <c r="B75" s="34"/>
      <c r="C75" s="31" t="s">
        <v>57</v>
      </c>
      <c r="D75" s="32">
        <v>371</v>
      </c>
      <c r="E75" s="32">
        <v>0</v>
      </c>
      <c r="F75" s="32">
        <v>0</v>
      </c>
      <c r="G75" s="32">
        <v>371</v>
      </c>
      <c r="H75" s="33"/>
    </row>
    <row r="76" spans="2:8" x14ac:dyDescent="0.2">
      <c r="B76" s="34"/>
      <c r="C76" s="31" t="s">
        <v>5</v>
      </c>
      <c r="D76" s="32">
        <v>1274.5900000000001</v>
      </c>
      <c r="E76" s="32">
        <v>322</v>
      </c>
      <c r="F76" s="32">
        <v>0</v>
      </c>
      <c r="G76" s="32">
        <v>1596.5900000000001</v>
      </c>
      <c r="H76" s="33"/>
    </row>
    <row r="77" spans="2:8" x14ac:dyDescent="0.2">
      <c r="B77" s="34"/>
      <c r="C77" s="31" t="s">
        <v>6</v>
      </c>
      <c r="D77" s="32">
        <v>749.12</v>
      </c>
      <c r="E77" s="32">
        <v>0</v>
      </c>
      <c r="F77" s="32">
        <v>0</v>
      </c>
      <c r="G77" s="32">
        <v>749.12</v>
      </c>
      <c r="H77" s="33"/>
    </row>
    <row r="78" spans="2:8" x14ac:dyDescent="0.2">
      <c r="B78" s="35"/>
      <c r="C78" s="36" t="s">
        <v>8</v>
      </c>
      <c r="D78" s="37">
        <v>28851.898000000001</v>
      </c>
      <c r="E78" s="37">
        <v>322</v>
      </c>
      <c r="F78" s="37">
        <v>3862</v>
      </c>
      <c r="G78" s="37">
        <v>33035.898000000001</v>
      </c>
      <c r="H78" s="38">
        <v>3.0987472276223006E-3</v>
      </c>
    </row>
    <row r="79" spans="2:8" x14ac:dyDescent="0.2">
      <c r="B79" s="30" t="s">
        <v>4</v>
      </c>
      <c r="C79" s="31" t="s">
        <v>2</v>
      </c>
      <c r="D79" s="32">
        <v>282.89999999999998</v>
      </c>
      <c r="E79" s="32">
        <v>0</v>
      </c>
      <c r="F79" s="32">
        <v>0</v>
      </c>
      <c r="G79" s="32">
        <v>282.89999999999998</v>
      </c>
      <c r="H79" s="33"/>
    </row>
    <row r="80" spans="2:8" x14ac:dyDescent="0.2">
      <c r="B80" s="34"/>
      <c r="C80" s="31" t="s">
        <v>13</v>
      </c>
      <c r="D80" s="32">
        <v>0</v>
      </c>
      <c r="E80" s="32">
        <v>0</v>
      </c>
      <c r="F80" s="32">
        <v>120238.6</v>
      </c>
      <c r="G80" s="32">
        <v>120238.6</v>
      </c>
      <c r="H80" s="33"/>
    </row>
    <row r="81" spans="2:8" x14ac:dyDescent="0.2">
      <c r="B81" s="34"/>
      <c r="C81" s="31" t="s">
        <v>16</v>
      </c>
      <c r="D81" s="32">
        <v>0</v>
      </c>
      <c r="E81" s="32">
        <v>0</v>
      </c>
      <c r="F81" s="32">
        <v>302</v>
      </c>
      <c r="G81" s="32">
        <v>302</v>
      </c>
      <c r="H81" s="33"/>
    </row>
    <row r="82" spans="2:8" x14ac:dyDescent="0.2">
      <c r="B82" s="34"/>
      <c r="C82" s="31" t="s">
        <v>14</v>
      </c>
      <c r="D82" s="32">
        <v>0</v>
      </c>
      <c r="E82" s="32">
        <v>0</v>
      </c>
      <c r="F82" s="32">
        <v>280</v>
      </c>
      <c r="G82" s="32">
        <v>280</v>
      </c>
      <c r="H82" s="33"/>
    </row>
    <row r="83" spans="2:8" x14ac:dyDescent="0.2">
      <c r="B83" s="34"/>
      <c r="C83" s="31" t="s">
        <v>76</v>
      </c>
      <c r="D83" s="32">
        <v>3504</v>
      </c>
      <c r="E83" s="32">
        <v>0</v>
      </c>
      <c r="F83" s="32">
        <v>0</v>
      </c>
      <c r="G83" s="32">
        <v>3504</v>
      </c>
      <c r="H83" s="33"/>
    </row>
    <row r="84" spans="2:8" x14ac:dyDescent="0.2">
      <c r="B84" s="34"/>
      <c r="C84" s="31" t="s">
        <v>5</v>
      </c>
      <c r="D84" s="32">
        <v>536</v>
      </c>
      <c r="E84" s="32">
        <v>0</v>
      </c>
      <c r="F84" s="32">
        <v>0</v>
      </c>
      <c r="G84" s="32">
        <v>536</v>
      </c>
      <c r="H84" s="33"/>
    </row>
    <row r="85" spans="2:8" x14ac:dyDescent="0.2">
      <c r="B85" s="34"/>
      <c r="C85" s="31" t="s">
        <v>21</v>
      </c>
      <c r="D85" s="32">
        <v>2000</v>
      </c>
      <c r="E85" s="32">
        <v>0</v>
      </c>
      <c r="F85" s="32">
        <v>0</v>
      </c>
      <c r="G85" s="32">
        <v>2000</v>
      </c>
      <c r="H85" s="33"/>
    </row>
    <row r="86" spans="2:8" x14ac:dyDescent="0.2">
      <c r="B86" s="35"/>
      <c r="C86" s="36" t="s">
        <v>8</v>
      </c>
      <c r="D86" s="37">
        <v>6322.9</v>
      </c>
      <c r="E86" s="37">
        <v>0</v>
      </c>
      <c r="F86" s="37">
        <v>120820.6</v>
      </c>
      <c r="G86" s="37">
        <v>127143.5</v>
      </c>
      <c r="H86" s="38">
        <v>1.1925983308678213E-2</v>
      </c>
    </row>
    <row r="87" spans="2:8" x14ac:dyDescent="0.2">
      <c r="B87" s="30" t="s">
        <v>76</v>
      </c>
      <c r="C87" s="31" t="s">
        <v>4</v>
      </c>
      <c r="D87" s="32">
        <v>27081</v>
      </c>
      <c r="E87" s="32">
        <v>0</v>
      </c>
      <c r="F87" s="32">
        <v>0</v>
      </c>
      <c r="G87" s="32">
        <v>27081</v>
      </c>
      <c r="H87" s="33"/>
    </row>
    <row r="88" spans="2:8" x14ac:dyDescent="0.2">
      <c r="B88" s="34"/>
      <c r="C88" s="31" t="s">
        <v>10</v>
      </c>
      <c r="D88" s="32">
        <v>1200</v>
      </c>
      <c r="E88" s="32">
        <v>0</v>
      </c>
      <c r="F88" s="32">
        <v>0</v>
      </c>
      <c r="G88" s="32">
        <v>1200</v>
      </c>
      <c r="H88" s="33"/>
    </row>
    <row r="89" spans="2:8" x14ac:dyDescent="0.2">
      <c r="B89" s="34"/>
      <c r="C89" s="31" t="s">
        <v>19</v>
      </c>
      <c r="D89" s="32">
        <v>700</v>
      </c>
      <c r="E89" s="32">
        <v>0</v>
      </c>
      <c r="F89" s="32">
        <v>0</v>
      </c>
      <c r="G89" s="32">
        <v>700</v>
      </c>
      <c r="H89" s="33"/>
    </row>
    <row r="90" spans="2:8" x14ac:dyDescent="0.2">
      <c r="B90" s="34"/>
      <c r="C90" s="31" t="s">
        <v>21</v>
      </c>
      <c r="D90" s="32">
        <v>9291</v>
      </c>
      <c r="E90" s="32">
        <v>0</v>
      </c>
      <c r="F90" s="32">
        <v>0</v>
      </c>
      <c r="G90" s="32">
        <v>9291</v>
      </c>
      <c r="H90" s="33"/>
    </row>
    <row r="91" spans="2:8" x14ac:dyDescent="0.2">
      <c r="B91" s="35"/>
      <c r="C91" s="36" t="s">
        <v>8</v>
      </c>
      <c r="D91" s="37">
        <v>38272</v>
      </c>
      <c r="E91" s="37">
        <v>0</v>
      </c>
      <c r="F91" s="37">
        <v>0</v>
      </c>
      <c r="G91" s="37">
        <v>38272</v>
      </c>
      <c r="H91" s="38">
        <v>3.5898904245182223E-3</v>
      </c>
    </row>
    <row r="92" spans="2:8" x14ac:dyDescent="0.2">
      <c r="B92" s="30" t="s">
        <v>10</v>
      </c>
      <c r="C92" s="31" t="s">
        <v>3</v>
      </c>
      <c r="D92" s="32">
        <v>109548</v>
      </c>
      <c r="E92" s="32">
        <v>59331</v>
      </c>
      <c r="F92" s="32">
        <v>0</v>
      </c>
      <c r="G92" s="32">
        <v>168879</v>
      </c>
      <c r="H92" s="33"/>
    </row>
    <row r="93" spans="2:8" x14ac:dyDescent="0.2">
      <c r="B93" s="34"/>
      <c r="C93" s="31" t="s">
        <v>51</v>
      </c>
      <c r="D93" s="32">
        <v>25550</v>
      </c>
      <c r="E93" s="32">
        <v>9416</v>
      </c>
      <c r="F93" s="32">
        <v>0</v>
      </c>
      <c r="G93" s="32">
        <v>34966</v>
      </c>
      <c r="H93" s="33"/>
    </row>
    <row r="94" spans="2:8" x14ac:dyDescent="0.2">
      <c r="B94" s="34"/>
      <c r="C94" s="31" t="s">
        <v>36</v>
      </c>
      <c r="D94" s="32">
        <v>0</v>
      </c>
      <c r="E94" s="32">
        <v>0</v>
      </c>
      <c r="F94" s="32">
        <v>41248</v>
      </c>
      <c r="G94" s="32">
        <v>41248</v>
      </c>
      <c r="H94" s="33"/>
    </row>
    <row r="95" spans="2:8" x14ac:dyDescent="0.2">
      <c r="B95" s="34"/>
      <c r="C95" s="31" t="s">
        <v>16</v>
      </c>
      <c r="D95" s="32">
        <v>0</v>
      </c>
      <c r="E95" s="32">
        <v>0</v>
      </c>
      <c r="F95" s="32">
        <v>179839.17300000001</v>
      </c>
      <c r="G95" s="32">
        <v>179839.17300000001</v>
      </c>
      <c r="H95" s="33"/>
    </row>
    <row r="96" spans="2:8" x14ac:dyDescent="0.2">
      <c r="B96" s="34"/>
      <c r="C96" s="31" t="s">
        <v>10</v>
      </c>
      <c r="D96" s="32">
        <v>45000</v>
      </c>
      <c r="E96" s="32">
        <v>0</v>
      </c>
      <c r="F96" s="32">
        <v>706953.24800000002</v>
      </c>
      <c r="G96" s="32">
        <v>751953.24800000002</v>
      </c>
      <c r="H96" s="33"/>
    </row>
    <row r="97" spans="2:8" x14ac:dyDescent="0.2">
      <c r="B97" s="34"/>
      <c r="C97" s="31" t="s">
        <v>5</v>
      </c>
      <c r="D97" s="32">
        <v>399733</v>
      </c>
      <c r="E97" s="32">
        <v>13906</v>
      </c>
      <c r="F97" s="32">
        <v>129314.652</v>
      </c>
      <c r="G97" s="32">
        <v>542953.652</v>
      </c>
      <c r="H97" s="33"/>
    </row>
    <row r="98" spans="2:8" x14ac:dyDescent="0.2">
      <c r="B98" s="34"/>
      <c r="C98" s="31" t="s">
        <v>18</v>
      </c>
      <c r="D98" s="32">
        <v>0</v>
      </c>
      <c r="E98" s="32">
        <v>0</v>
      </c>
      <c r="F98" s="32">
        <v>418607.614</v>
      </c>
      <c r="G98" s="32">
        <v>418607.614</v>
      </c>
      <c r="H98" s="33"/>
    </row>
    <row r="99" spans="2:8" x14ac:dyDescent="0.2">
      <c r="B99" s="34"/>
      <c r="C99" s="31" t="s">
        <v>37</v>
      </c>
      <c r="D99" s="32">
        <v>0</v>
      </c>
      <c r="E99" s="32">
        <v>0</v>
      </c>
      <c r="F99" s="32">
        <v>21000</v>
      </c>
      <c r="G99" s="32">
        <v>21000</v>
      </c>
      <c r="H99" s="33"/>
    </row>
    <row r="100" spans="2:8" x14ac:dyDescent="0.2">
      <c r="B100" s="34"/>
      <c r="C100" s="31" t="s">
        <v>19</v>
      </c>
      <c r="D100" s="32">
        <v>0</v>
      </c>
      <c r="E100" s="32">
        <v>0</v>
      </c>
      <c r="F100" s="32">
        <v>29000</v>
      </c>
      <c r="G100" s="32">
        <v>29000</v>
      </c>
      <c r="H100" s="33"/>
    </row>
    <row r="101" spans="2:8" x14ac:dyDescent="0.2">
      <c r="B101" s="35"/>
      <c r="C101" s="36" t="s">
        <v>8</v>
      </c>
      <c r="D101" s="37">
        <v>579831</v>
      </c>
      <c r="E101" s="37">
        <v>82653</v>
      </c>
      <c r="F101" s="37">
        <v>1525962.6870000002</v>
      </c>
      <c r="G101" s="37">
        <v>2188446.6869999999</v>
      </c>
      <c r="H101" s="38">
        <v>0.20527497403401773</v>
      </c>
    </row>
    <row r="102" spans="2:8" x14ac:dyDescent="0.2">
      <c r="B102" s="30" t="s">
        <v>5</v>
      </c>
      <c r="C102" s="31" t="s">
        <v>13</v>
      </c>
      <c r="D102" s="32">
        <v>0</v>
      </c>
      <c r="E102" s="32">
        <v>0</v>
      </c>
      <c r="F102" s="32">
        <v>25000</v>
      </c>
      <c r="G102" s="32">
        <v>25000</v>
      </c>
      <c r="H102" s="33"/>
    </row>
    <row r="103" spans="2:8" x14ac:dyDescent="0.2">
      <c r="B103" s="34"/>
      <c r="C103" s="31" t="s">
        <v>3</v>
      </c>
      <c r="D103" s="32">
        <v>23344</v>
      </c>
      <c r="E103" s="32">
        <v>0</v>
      </c>
      <c r="F103" s="32">
        <v>0</v>
      </c>
      <c r="G103" s="32">
        <v>23344</v>
      </c>
      <c r="H103" s="33"/>
    </row>
    <row r="104" spans="2:8" x14ac:dyDescent="0.2">
      <c r="B104" s="34"/>
      <c r="C104" s="31" t="s">
        <v>17</v>
      </c>
      <c r="D104" s="32">
        <v>0</v>
      </c>
      <c r="E104" s="32">
        <v>0</v>
      </c>
      <c r="F104" s="32">
        <v>18162.688999999998</v>
      </c>
      <c r="G104" s="32">
        <v>18162.688999999998</v>
      </c>
      <c r="H104" s="33"/>
    </row>
    <row r="105" spans="2:8" x14ac:dyDescent="0.2">
      <c r="B105" s="34"/>
      <c r="C105" s="31" t="s">
        <v>36</v>
      </c>
      <c r="D105" s="32">
        <v>0</v>
      </c>
      <c r="E105" s="32">
        <v>0</v>
      </c>
      <c r="F105" s="32">
        <v>104310</v>
      </c>
      <c r="G105" s="32">
        <v>104310</v>
      </c>
      <c r="H105" s="33"/>
    </row>
    <row r="106" spans="2:8" x14ac:dyDescent="0.2">
      <c r="B106" s="34"/>
      <c r="C106" s="31" t="s">
        <v>56</v>
      </c>
      <c r="D106" s="32">
        <v>0</v>
      </c>
      <c r="E106" s="32">
        <v>0</v>
      </c>
      <c r="F106" s="32">
        <v>4366</v>
      </c>
      <c r="G106" s="32">
        <v>4366</v>
      </c>
      <c r="H106" s="33"/>
    </row>
    <row r="107" spans="2:8" x14ac:dyDescent="0.2">
      <c r="B107" s="34"/>
      <c r="C107" s="31" t="s">
        <v>10</v>
      </c>
      <c r="D107" s="32">
        <v>0</v>
      </c>
      <c r="E107" s="32">
        <v>0</v>
      </c>
      <c r="F107" s="32">
        <v>29656.215</v>
      </c>
      <c r="G107" s="32">
        <v>29656.215</v>
      </c>
      <c r="H107" s="33"/>
    </row>
    <row r="108" spans="2:8" x14ac:dyDescent="0.2">
      <c r="B108" s="34"/>
      <c r="C108" s="31" t="s">
        <v>18</v>
      </c>
      <c r="D108" s="32">
        <v>0</v>
      </c>
      <c r="E108" s="32">
        <v>0</v>
      </c>
      <c r="F108" s="32">
        <v>525581.83900000004</v>
      </c>
      <c r="G108" s="32">
        <v>525581.83900000004</v>
      </c>
      <c r="H108" s="33"/>
    </row>
    <row r="109" spans="2:8" x14ac:dyDescent="0.2">
      <c r="B109" s="35"/>
      <c r="C109" s="36" t="s">
        <v>8</v>
      </c>
      <c r="D109" s="37">
        <v>23344</v>
      </c>
      <c r="E109" s="37">
        <v>0</v>
      </c>
      <c r="F109" s="37">
        <v>707076.74300000002</v>
      </c>
      <c r="G109" s="37">
        <v>730420.74300000002</v>
      </c>
      <c r="H109" s="38">
        <v>6.8513023389558558E-2</v>
      </c>
    </row>
    <row r="110" spans="2:8" x14ac:dyDescent="0.2">
      <c r="B110" s="30" t="s">
        <v>74</v>
      </c>
      <c r="C110" s="31" t="s">
        <v>3</v>
      </c>
      <c r="D110" s="32">
        <v>0</v>
      </c>
      <c r="E110" s="32">
        <v>23084.616999999998</v>
      </c>
      <c r="F110" s="32">
        <v>0</v>
      </c>
      <c r="G110" s="32">
        <v>23084.616999999998</v>
      </c>
      <c r="H110" s="33"/>
    </row>
    <row r="111" spans="2:8" x14ac:dyDescent="0.2">
      <c r="B111" s="35"/>
      <c r="C111" s="36" t="s">
        <v>8</v>
      </c>
      <c r="D111" s="37">
        <v>0</v>
      </c>
      <c r="E111" s="37">
        <v>23084.616999999998</v>
      </c>
      <c r="F111" s="37">
        <v>0</v>
      </c>
      <c r="G111" s="37">
        <v>23084.616999999998</v>
      </c>
      <c r="H111" s="38">
        <v>2.1653230957872742E-3</v>
      </c>
    </row>
    <row r="112" spans="2:8" x14ac:dyDescent="0.2">
      <c r="B112" s="30" t="s">
        <v>6</v>
      </c>
      <c r="C112" s="31" t="s">
        <v>36</v>
      </c>
      <c r="D112" s="32">
        <v>300</v>
      </c>
      <c r="E112" s="32">
        <v>0</v>
      </c>
      <c r="F112" s="32">
        <v>0</v>
      </c>
      <c r="G112" s="32">
        <v>300</v>
      </c>
      <c r="H112" s="33"/>
    </row>
    <row r="113" spans="2:8" x14ac:dyDescent="0.2">
      <c r="B113" s="34"/>
      <c r="C113" s="31" t="s">
        <v>18</v>
      </c>
      <c r="D113" s="32">
        <v>14000</v>
      </c>
      <c r="E113" s="32">
        <v>0</v>
      </c>
      <c r="F113" s="32">
        <v>0</v>
      </c>
      <c r="G113" s="32">
        <v>14000</v>
      </c>
      <c r="H113" s="33"/>
    </row>
    <row r="114" spans="2:8" x14ac:dyDescent="0.2">
      <c r="B114" s="35"/>
      <c r="C114" s="36" t="s">
        <v>8</v>
      </c>
      <c r="D114" s="37">
        <v>14300</v>
      </c>
      <c r="E114" s="37">
        <v>0</v>
      </c>
      <c r="F114" s="37">
        <v>0</v>
      </c>
      <c r="G114" s="37">
        <v>14300</v>
      </c>
      <c r="H114" s="38">
        <v>1.3413313406827596E-3</v>
      </c>
    </row>
    <row r="115" spans="2:8" x14ac:dyDescent="0.2">
      <c r="B115" s="30" t="s">
        <v>23</v>
      </c>
      <c r="C115" s="31" t="s">
        <v>18</v>
      </c>
      <c r="D115" s="32">
        <v>40</v>
      </c>
      <c r="E115" s="32">
        <v>0</v>
      </c>
      <c r="F115" s="32">
        <v>0</v>
      </c>
      <c r="G115" s="32">
        <v>40</v>
      </c>
      <c r="H115" s="33"/>
    </row>
    <row r="116" spans="2:8" x14ac:dyDescent="0.2">
      <c r="B116" s="34"/>
      <c r="C116" s="31" t="s">
        <v>37</v>
      </c>
      <c r="D116" s="32">
        <v>33</v>
      </c>
      <c r="E116" s="32">
        <v>0</v>
      </c>
      <c r="F116" s="32">
        <v>0</v>
      </c>
      <c r="G116" s="32">
        <v>33</v>
      </c>
      <c r="H116" s="33"/>
    </row>
    <row r="117" spans="2:8" x14ac:dyDescent="0.2">
      <c r="B117" s="34"/>
      <c r="C117" s="31" t="s">
        <v>30</v>
      </c>
      <c r="D117" s="32">
        <v>40</v>
      </c>
      <c r="E117" s="32">
        <v>120</v>
      </c>
      <c r="F117" s="32">
        <v>0</v>
      </c>
      <c r="G117" s="32">
        <v>160</v>
      </c>
      <c r="H117" s="33"/>
    </row>
    <row r="118" spans="2:8" x14ac:dyDescent="0.2">
      <c r="B118" s="35"/>
      <c r="C118" s="36" t="s">
        <v>8</v>
      </c>
      <c r="D118" s="37">
        <v>113</v>
      </c>
      <c r="E118" s="37">
        <v>120</v>
      </c>
      <c r="F118" s="37">
        <v>0</v>
      </c>
      <c r="G118" s="37">
        <v>233</v>
      </c>
      <c r="H118" s="38">
        <v>2.1855258907628182E-5</v>
      </c>
    </row>
    <row r="119" spans="2:8" x14ac:dyDescent="0.2">
      <c r="B119" s="30" t="s">
        <v>7</v>
      </c>
      <c r="C119" s="31" t="s">
        <v>56</v>
      </c>
      <c r="D119" s="32">
        <v>22977</v>
      </c>
      <c r="E119" s="32">
        <v>2039</v>
      </c>
      <c r="F119" s="32">
        <v>0</v>
      </c>
      <c r="G119" s="32">
        <v>25016</v>
      </c>
      <c r="H119" s="33"/>
    </row>
    <row r="120" spans="2:8" x14ac:dyDescent="0.2">
      <c r="B120" s="34"/>
      <c r="C120" s="31" t="s">
        <v>7</v>
      </c>
      <c r="D120" s="32">
        <v>76840.25</v>
      </c>
      <c r="E120" s="32">
        <v>29504</v>
      </c>
      <c r="F120" s="32">
        <v>0</v>
      </c>
      <c r="G120" s="32">
        <v>106344.25</v>
      </c>
      <c r="H120" s="33"/>
    </row>
    <row r="121" spans="2:8" x14ac:dyDescent="0.2">
      <c r="B121" s="34"/>
      <c r="C121" s="31" t="s">
        <v>18</v>
      </c>
      <c r="D121" s="32">
        <v>9112</v>
      </c>
      <c r="E121" s="32">
        <v>0</v>
      </c>
      <c r="F121" s="32">
        <v>0</v>
      </c>
      <c r="G121" s="32">
        <v>9112</v>
      </c>
      <c r="H121" s="33"/>
    </row>
    <row r="122" spans="2:8" x14ac:dyDescent="0.2">
      <c r="B122" s="34"/>
      <c r="C122" s="31" t="s">
        <v>58</v>
      </c>
      <c r="D122" s="32">
        <v>20</v>
      </c>
      <c r="E122" s="32">
        <v>0</v>
      </c>
      <c r="F122" s="32">
        <v>0</v>
      </c>
      <c r="G122" s="32">
        <v>20</v>
      </c>
      <c r="H122" s="33"/>
    </row>
    <row r="123" spans="2:8" x14ac:dyDescent="0.2">
      <c r="B123" s="34"/>
      <c r="C123" s="31" t="s">
        <v>30</v>
      </c>
      <c r="D123" s="32">
        <v>4564</v>
      </c>
      <c r="E123" s="32">
        <v>24760</v>
      </c>
      <c r="F123" s="32">
        <v>1083.5</v>
      </c>
      <c r="G123" s="32">
        <v>30407.5</v>
      </c>
      <c r="H123" s="33"/>
    </row>
    <row r="124" spans="2:8" x14ac:dyDescent="0.2">
      <c r="B124" s="34"/>
      <c r="C124" s="31" t="s">
        <v>28</v>
      </c>
      <c r="D124" s="32">
        <v>73105</v>
      </c>
      <c r="E124" s="32">
        <v>1</v>
      </c>
      <c r="F124" s="32">
        <v>0</v>
      </c>
      <c r="G124" s="32">
        <v>73106</v>
      </c>
      <c r="H124" s="33"/>
    </row>
    <row r="125" spans="2:8" x14ac:dyDescent="0.2">
      <c r="B125" s="35"/>
      <c r="C125" s="36" t="s">
        <v>8</v>
      </c>
      <c r="D125" s="37">
        <v>186618.25</v>
      </c>
      <c r="E125" s="37">
        <v>56304</v>
      </c>
      <c r="F125" s="37">
        <v>1083.5</v>
      </c>
      <c r="G125" s="37">
        <v>244005.75</v>
      </c>
      <c r="H125" s="38">
        <v>2.2887591593133028E-2</v>
      </c>
    </row>
    <row r="126" spans="2:8" x14ac:dyDescent="0.2">
      <c r="B126" s="30" t="s">
        <v>59</v>
      </c>
      <c r="C126" s="31" t="s">
        <v>30</v>
      </c>
      <c r="D126" s="32">
        <v>0</v>
      </c>
      <c r="E126" s="32">
        <v>0</v>
      </c>
      <c r="F126" s="32">
        <v>1083.5</v>
      </c>
      <c r="G126" s="32">
        <v>1083.5</v>
      </c>
      <c r="H126" s="33"/>
    </row>
    <row r="127" spans="2:8" x14ac:dyDescent="0.2">
      <c r="B127" s="35"/>
      <c r="C127" s="36" t="s">
        <v>8</v>
      </c>
      <c r="D127" s="37">
        <v>0</v>
      </c>
      <c r="E127" s="37">
        <v>0</v>
      </c>
      <c r="F127" s="37">
        <v>1083.5</v>
      </c>
      <c r="G127" s="37">
        <v>1083.5</v>
      </c>
      <c r="H127" s="38">
        <v>1.0163164389019372E-4</v>
      </c>
    </row>
    <row r="128" spans="2:8" x14ac:dyDescent="0.2">
      <c r="B128" s="30" t="s">
        <v>18</v>
      </c>
      <c r="C128" s="31" t="s">
        <v>10</v>
      </c>
      <c r="D128" s="32">
        <v>0</v>
      </c>
      <c r="E128" s="32">
        <v>0</v>
      </c>
      <c r="F128" s="32">
        <v>19020</v>
      </c>
      <c r="G128" s="32">
        <v>19020</v>
      </c>
      <c r="H128" s="33"/>
    </row>
    <row r="129" spans="2:8" x14ac:dyDescent="0.2">
      <c r="B129" s="34"/>
      <c r="C129" s="31" t="s">
        <v>5</v>
      </c>
      <c r="D129" s="32">
        <v>0</v>
      </c>
      <c r="E129" s="32">
        <v>0</v>
      </c>
      <c r="F129" s="32">
        <v>22000</v>
      </c>
      <c r="G129" s="32">
        <v>22000</v>
      </c>
      <c r="H129" s="33"/>
    </row>
    <row r="130" spans="2:8" x14ac:dyDescent="0.2">
      <c r="B130" s="34"/>
      <c r="C130" s="31" t="s">
        <v>6</v>
      </c>
      <c r="D130" s="32">
        <v>0</v>
      </c>
      <c r="E130" s="32">
        <v>0</v>
      </c>
      <c r="F130" s="32">
        <v>13000</v>
      </c>
      <c r="G130" s="32">
        <v>13000</v>
      </c>
      <c r="H130" s="33"/>
    </row>
    <row r="131" spans="2:8" x14ac:dyDescent="0.2">
      <c r="B131" s="34"/>
      <c r="C131" s="31" t="s">
        <v>24</v>
      </c>
      <c r="D131" s="32">
        <v>57</v>
      </c>
      <c r="E131" s="32">
        <v>0</v>
      </c>
      <c r="F131" s="32">
        <v>0</v>
      </c>
      <c r="G131" s="32">
        <v>57</v>
      </c>
      <c r="H131" s="33"/>
    </row>
    <row r="132" spans="2:8" x14ac:dyDescent="0.2">
      <c r="B132" s="34"/>
      <c r="C132" s="31" t="s">
        <v>7</v>
      </c>
      <c r="D132" s="32">
        <v>29968</v>
      </c>
      <c r="E132" s="32">
        <v>0</v>
      </c>
      <c r="F132" s="32">
        <v>0</v>
      </c>
      <c r="G132" s="32">
        <v>29968</v>
      </c>
      <c r="H132" s="33"/>
    </row>
    <row r="133" spans="2:8" x14ac:dyDescent="0.2">
      <c r="B133" s="34"/>
      <c r="C133" s="31" t="s">
        <v>18</v>
      </c>
      <c r="D133" s="32">
        <v>98103.05</v>
      </c>
      <c r="E133" s="32">
        <v>155</v>
      </c>
      <c r="F133" s="32">
        <v>3994.2530000000002</v>
      </c>
      <c r="G133" s="32">
        <v>102252.303</v>
      </c>
      <c r="H133" s="33"/>
    </row>
    <row r="134" spans="2:8" x14ac:dyDescent="0.2">
      <c r="B134" s="34"/>
      <c r="C134" s="31" t="s">
        <v>25</v>
      </c>
      <c r="D134" s="32">
        <v>114505.5</v>
      </c>
      <c r="E134" s="32">
        <v>0</v>
      </c>
      <c r="F134" s="32">
        <v>0</v>
      </c>
      <c r="G134" s="32">
        <v>114505.5</v>
      </c>
      <c r="H134" s="33"/>
    </row>
    <row r="135" spans="2:8" x14ac:dyDescent="0.2">
      <c r="B135" s="34"/>
      <c r="C135" s="31" t="s">
        <v>77</v>
      </c>
      <c r="D135" s="32">
        <v>150</v>
      </c>
      <c r="E135" s="32">
        <v>0</v>
      </c>
      <c r="F135" s="32">
        <v>0</v>
      </c>
      <c r="G135" s="32">
        <v>150</v>
      </c>
      <c r="H135" s="33"/>
    </row>
    <row r="136" spans="2:8" x14ac:dyDescent="0.2">
      <c r="B136" s="34"/>
      <c r="C136" s="31" t="s">
        <v>40</v>
      </c>
      <c r="D136" s="32">
        <v>110</v>
      </c>
      <c r="E136" s="32">
        <v>0</v>
      </c>
      <c r="F136" s="32">
        <v>0</v>
      </c>
      <c r="G136" s="32">
        <v>110</v>
      </c>
      <c r="H136" s="33"/>
    </row>
    <row r="137" spans="2:8" x14ac:dyDescent="0.2">
      <c r="B137" s="34"/>
      <c r="C137" s="31" t="s">
        <v>26</v>
      </c>
      <c r="D137" s="32">
        <v>891</v>
      </c>
      <c r="E137" s="32">
        <v>0</v>
      </c>
      <c r="F137" s="32">
        <v>0</v>
      </c>
      <c r="G137" s="32">
        <v>891</v>
      </c>
      <c r="H137" s="33"/>
    </row>
    <row r="138" spans="2:8" x14ac:dyDescent="0.2">
      <c r="B138" s="34"/>
      <c r="C138" s="31" t="s">
        <v>30</v>
      </c>
      <c r="D138" s="32">
        <v>4084</v>
      </c>
      <c r="E138" s="32">
        <v>1036</v>
      </c>
      <c r="F138" s="32">
        <v>0</v>
      </c>
      <c r="G138" s="32">
        <v>5120</v>
      </c>
      <c r="H138" s="33"/>
    </row>
    <row r="139" spans="2:8" x14ac:dyDescent="0.2">
      <c r="B139" s="34"/>
      <c r="C139" s="31" t="s">
        <v>61</v>
      </c>
      <c r="D139" s="32">
        <v>180</v>
      </c>
      <c r="E139" s="32">
        <v>0</v>
      </c>
      <c r="F139" s="32">
        <v>0</v>
      </c>
      <c r="G139" s="32">
        <v>180</v>
      </c>
      <c r="H139" s="33"/>
    </row>
    <row r="140" spans="2:8" x14ac:dyDescent="0.2">
      <c r="B140" s="34"/>
      <c r="C140" s="31" t="s">
        <v>27</v>
      </c>
      <c r="D140" s="32">
        <v>4940</v>
      </c>
      <c r="E140" s="32">
        <v>0</v>
      </c>
      <c r="F140" s="32">
        <v>60</v>
      </c>
      <c r="G140" s="32">
        <v>5000</v>
      </c>
      <c r="H140" s="33"/>
    </row>
    <row r="141" spans="2:8" x14ac:dyDescent="0.2">
      <c r="B141" s="34"/>
      <c r="C141" s="31" t="s">
        <v>62</v>
      </c>
      <c r="D141" s="32">
        <v>160</v>
      </c>
      <c r="E141" s="32">
        <v>0</v>
      </c>
      <c r="F141" s="32">
        <v>0</v>
      </c>
      <c r="G141" s="32">
        <v>160</v>
      </c>
      <c r="H141" s="33"/>
    </row>
    <row r="142" spans="2:8" x14ac:dyDescent="0.2">
      <c r="B142" s="34"/>
      <c r="C142" s="31" t="s">
        <v>28</v>
      </c>
      <c r="D142" s="32">
        <v>60</v>
      </c>
      <c r="E142" s="32">
        <v>0</v>
      </c>
      <c r="F142" s="32">
        <v>0</v>
      </c>
      <c r="G142" s="32">
        <v>60</v>
      </c>
      <c r="H142" s="33"/>
    </row>
    <row r="143" spans="2:8" x14ac:dyDescent="0.2">
      <c r="B143" s="34"/>
      <c r="C143" s="31" t="s">
        <v>63</v>
      </c>
      <c r="D143" s="32">
        <v>912</v>
      </c>
      <c r="E143" s="32">
        <v>0</v>
      </c>
      <c r="F143" s="32">
        <v>0</v>
      </c>
      <c r="G143" s="32">
        <v>912</v>
      </c>
      <c r="H143" s="33"/>
    </row>
    <row r="144" spans="2:8" x14ac:dyDescent="0.2">
      <c r="B144" s="35"/>
      <c r="C144" s="36" t="s">
        <v>8</v>
      </c>
      <c r="D144" s="37">
        <v>254120.55</v>
      </c>
      <c r="E144" s="37">
        <v>1191</v>
      </c>
      <c r="F144" s="37">
        <v>58074.252999999997</v>
      </c>
      <c r="G144" s="37">
        <v>313385.80299999996</v>
      </c>
      <c r="H144" s="38">
        <v>2.9395398551673647E-2</v>
      </c>
    </row>
    <row r="145" spans="2:8" x14ac:dyDescent="0.2">
      <c r="B145" s="30" t="s">
        <v>25</v>
      </c>
      <c r="C145" s="31" t="s">
        <v>18</v>
      </c>
      <c r="D145" s="32">
        <v>1427</v>
      </c>
      <c r="E145" s="32">
        <v>0</v>
      </c>
      <c r="F145" s="32">
        <v>0</v>
      </c>
      <c r="G145" s="32">
        <v>1427</v>
      </c>
      <c r="H145" s="33"/>
    </row>
    <row r="146" spans="2:8" x14ac:dyDescent="0.2">
      <c r="B146" s="34"/>
      <c r="C146" s="31" t="s">
        <v>37</v>
      </c>
      <c r="D146" s="32">
        <v>125.425</v>
      </c>
      <c r="E146" s="32">
        <v>0</v>
      </c>
      <c r="F146" s="32">
        <v>0</v>
      </c>
      <c r="G146" s="32">
        <v>125.425</v>
      </c>
      <c r="H146" s="33"/>
    </row>
    <row r="147" spans="2:8" x14ac:dyDescent="0.2">
      <c r="B147" s="34"/>
      <c r="C147" s="31" t="s">
        <v>30</v>
      </c>
      <c r="D147" s="32">
        <v>0</v>
      </c>
      <c r="E147" s="32">
        <v>4088</v>
      </c>
      <c r="F147" s="32">
        <v>0</v>
      </c>
      <c r="G147" s="32">
        <v>4088</v>
      </c>
      <c r="H147" s="33"/>
    </row>
    <row r="148" spans="2:8" x14ac:dyDescent="0.2">
      <c r="B148" s="35"/>
      <c r="C148" s="36" t="s">
        <v>8</v>
      </c>
      <c r="D148" s="37">
        <v>1552.425</v>
      </c>
      <c r="E148" s="37">
        <v>4088</v>
      </c>
      <c r="F148" s="37">
        <v>0</v>
      </c>
      <c r="G148" s="37">
        <v>5640.4250000000002</v>
      </c>
      <c r="H148" s="38">
        <v>5.2906844945947934E-4</v>
      </c>
    </row>
    <row r="149" spans="2:8" x14ac:dyDescent="0.2">
      <c r="B149" s="30" t="s">
        <v>29</v>
      </c>
      <c r="C149" s="31" t="s">
        <v>18</v>
      </c>
      <c r="D149" s="32">
        <v>90</v>
      </c>
      <c r="E149" s="32">
        <v>0</v>
      </c>
      <c r="F149" s="32">
        <v>0</v>
      </c>
      <c r="G149" s="32">
        <v>90</v>
      </c>
      <c r="H149" s="33"/>
    </row>
    <row r="150" spans="2:8" x14ac:dyDescent="0.2">
      <c r="B150" s="34"/>
      <c r="C150" s="31" t="s">
        <v>30</v>
      </c>
      <c r="D150" s="32">
        <v>174</v>
      </c>
      <c r="E150" s="32">
        <v>0</v>
      </c>
      <c r="F150" s="32">
        <v>0</v>
      </c>
      <c r="G150" s="32">
        <v>174</v>
      </c>
      <c r="H150" s="33"/>
    </row>
    <row r="151" spans="2:8" x14ac:dyDescent="0.2">
      <c r="B151" s="35"/>
      <c r="C151" s="36" t="s">
        <v>8</v>
      </c>
      <c r="D151" s="37">
        <v>264</v>
      </c>
      <c r="E151" s="37">
        <v>0</v>
      </c>
      <c r="F151" s="37">
        <v>0</v>
      </c>
      <c r="G151" s="37">
        <v>264</v>
      </c>
      <c r="H151" s="38">
        <v>2.4763040135681718E-5</v>
      </c>
    </row>
    <row r="152" spans="2:8" x14ac:dyDescent="0.2">
      <c r="B152" s="30" t="s">
        <v>40</v>
      </c>
      <c r="C152" s="31" t="s">
        <v>18</v>
      </c>
      <c r="D152" s="32">
        <v>212</v>
      </c>
      <c r="E152" s="32">
        <v>0</v>
      </c>
      <c r="F152" s="32">
        <v>0</v>
      </c>
      <c r="G152" s="32">
        <v>212</v>
      </c>
      <c r="H152" s="33"/>
    </row>
    <row r="153" spans="2:8" x14ac:dyDescent="0.2">
      <c r="B153" s="34"/>
      <c r="C153" s="31" t="s">
        <v>30</v>
      </c>
      <c r="D153" s="32">
        <v>580</v>
      </c>
      <c r="E153" s="32">
        <v>0</v>
      </c>
      <c r="F153" s="32">
        <v>0</v>
      </c>
      <c r="G153" s="32">
        <v>580</v>
      </c>
      <c r="H153" s="33"/>
    </row>
    <row r="154" spans="2:8" x14ac:dyDescent="0.2">
      <c r="B154" s="35"/>
      <c r="C154" s="36" t="s">
        <v>8</v>
      </c>
      <c r="D154" s="37">
        <v>792</v>
      </c>
      <c r="E154" s="37">
        <v>0</v>
      </c>
      <c r="F154" s="37">
        <v>0</v>
      </c>
      <c r="G154" s="37">
        <v>792</v>
      </c>
      <c r="H154" s="38">
        <v>7.4289120407045154E-5</v>
      </c>
    </row>
    <row r="155" spans="2:8" x14ac:dyDescent="0.2">
      <c r="B155" s="30" t="s">
        <v>37</v>
      </c>
      <c r="C155" s="31" t="s">
        <v>16</v>
      </c>
      <c r="D155" s="32">
        <v>0</v>
      </c>
      <c r="E155" s="32">
        <v>0</v>
      </c>
      <c r="F155" s="32">
        <v>500</v>
      </c>
      <c r="G155" s="32">
        <v>500</v>
      </c>
      <c r="H155" s="33"/>
    </row>
    <row r="156" spans="2:8" x14ac:dyDescent="0.2">
      <c r="B156" s="34"/>
      <c r="C156" s="31" t="s">
        <v>7</v>
      </c>
      <c r="D156" s="32">
        <v>224</v>
      </c>
      <c r="E156" s="32">
        <v>0</v>
      </c>
      <c r="F156" s="32">
        <v>0</v>
      </c>
      <c r="G156" s="32">
        <v>224</v>
      </c>
      <c r="H156" s="33"/>
    </row>
    <row r="157" spans="2:8" x14ac:dyDescent="0.2">
      <c r="B157" s="35"/>
      <c r="C157" s="36" t="s">
        <v>8</v>
      </c>
      <c r="D157" s="37">
        <v>224</v>
      </c>
      <c r="E157" s="37">
        <v>0</v>
      </c>
      <c r="F157" s="37">
        <v>500</v>
      </c>
      <c r="G157" s="37">
        <v>724</v>
      </c>
      <c r="H157" s="38">
        <v>6.7910761584218045E-5</v>
      </c>
    </row>
    <row r="158" spans="2:8" x14ac:dyDescent="0.2">
      <c r="B158" s="30" t="s">
        <v>64</v>
      </c>
      <c r="C158" s="31" t="s">
        <v>18</v>
      </c>
      <c r="D158" s="32">
        <v>250</v>
      </c>
      <c r="E158" s="32">
        <v>0</v>
      </c>
      <c r="F158" s="32">
        <v>0</v>
      </c>
      <c r="G158" s="32">
        <v>250</v>
      </c>
      <c r="H158" s="33"/>
    </row>
    <row r="159" spans="2:8" x14ac:dyDescent="0.2">
      <c r="B159" s="35"/>
      <c r="C159" s="36" t="s">
        <v>8</v>
      </c>
      <c r="D159" s="37">
        <v>250</v>
      </c>
      <c r="E159" s="37">
        <v>0</v>
      </c>
      <c r="F159" s="37">
        <v>0</v>
      </c>
      <c r="G159" s="37">
        <v>250</v>
      </c>
      <c r="H159" s="38">
        <v>2.344984861333496E-5</v>
      </c>
    </row>
    <row r="160" spans="2:8" x14ac:dyDescent="0.2">
      <c r="B160" s="30" t="s">
        <v>26</v>
      </c>
      <c r="C160" s="31" t="s">
        <v>18</v>
      </c>
      <c r="D160" s="32">
        <v>422</v>
      </c>
      <c r="E160" s="32">
        <v>0</v>
      </c>
      <c r="F160" s="32">
        <v>0</v>
      </c>
      <c r="G160" s="32">
        <v>422</v>
      </c>
      <c r="H160" s="33"/>
    </row>
    <row r="161" spans="2:8" x14ac:dyDescent="0.2">
      <c r="B161" s="34"/>
      <c r="C161" s="31" t="s">
        <v>30</v>
      </c>
      <c r="D161" s="32">
        <v>163</v>
      </c>
      <c r="E161" s="32">
        <v>233</v>
      </c>
      <c r="F161" s="32">
        <v>0</v>
      </c>
      <c r="G161" s="32">
        <v>396</v>
      </c>
      <c r="H161" s="33"/>
    </row>
    <row r="162" spans="2:8" x14ac:dyDescent="0.2">
      <c r="B162" s="34"/>
      <c r="C162" s="31" t="s">
        <v>22</v>
      </c>
      <c r="D162" s="32">
        <v>6273</v>
      </c>
      <c r="E162" s="32">
        <v>0</v>
      </c>
      <c r="F162" s="32">
        <v>0</v>
      </c>
      <c r="G162" s="32">
        <v>6273</v>
      </c>
      <c r="H162" s="33"/>
    </row>
    <row r="163" spans="2:8" x14ac:dyDescent="0.2">
      <c r="B163" s="35"/>
      <c r="C163" s="36" t="s">
        <v>8</v>
      </c>
      <c r="D163" s="37">
        <v>6858</v>
      </c>
      <c r="E163" s="37">
        <v>233</v>
      </c>
      <c r="F163" s="37">
        <v>0</v>
      </c>
      <c r="G163" s="37">
        <v>7091</v>
      </c>
      <c r="H163" s="38">
        <v>6.6513150606863276E-4</v>
      </c>
    </row>
    <row r="164" spans="2:8" x14ac:dyDescent="0.2">
      <c r="B164" s="30" t="s">
        <v>30</v>
      </c>
      <c r="C164" s="31" t="s">
        <v>7</v>
      </c>
      <c r="D164" s="32">
        <v>622</v>
      </c>
      <c r="E164" s="32">
        <v>13159</v>
      </c>
      <c r="F164" s="32">
        <v>1975</v>
      </c>
      <c r="G164" s="32">
        <v>15756</v>
      </c>
      <c r="H164" s="33"/>
    </row>
    <row r="165" spans="2:8" x14ac:dyDescent="0.2">
      <c r="B165" s="34"/>
      <c r="C165" s="31" t="s">
        <v>18</v>
      </c>
      <c r="D165" s="32">
        <v>6127.25</v>
      </c>
      <c r="E165" s="32">
        <v>352</v>
      </c>
      <c r="F165" s="32">
        <v>0</v>
      </c>
      <c r="G165" s="32">
        <v>6479.25</v>
      </c>
      <c r="H165" s="33"/>
    </row>
    <row r="166" spans="2:8" ht="15" customHeight="1" x14ac:dyDescent="0.2">
      <c r="B166" s="34"/>
      <c r="C166" s="31" t="s">
        <v>25</v>
      </c>
      <c r="D166" s="32">
        <v>0</v>
      </c>
      <c r="E166" s="32">
        <v>1365</v>
      </c>
      <c r="F166" s="32">
        <v>0</v>
      </c>
      <c r="G166" s="32">
        <v>1365</v>
      </c>
      <c r="H166" s="33"/>
    </row>
    <row r="167" spans="2:8" x14ac:dyDescent="0.2">
      <c r="B167" s="34"/>
      <c r="C167" s="31" t="s">
        <v>40</v>
      </c>
      <c r="D167" s="32">
        <v>123</v>
      </c>
      <c r="E167" s="32">
        <v>0</v>
      </c>
      <c r="F167" s="32">
        <v>0</v>
      </c>
      <c r="G167" s="32">
        <v>123</v>
      </c>
      <c r="H167" s="33"/>
    </row>
    <row r="168" spans="2:8" x14ac:dyDescent="0.2">
      <c r="B168" s="34"/>
      <c r="C168" s="31" t="s">
        <v>26</v>
      </c>
      <c r="D168" s="32">
        <v>0</v>
      </c>
      <c r="E168" s="32">
        <v>355</v>
      </c>
      <c r="F168" s="32">
        <v>0</v>
      </c>
      <c r="G168" s="32">
        <v>355</v>
      </c>
      <c r="H168" s="33"/>
    </row>
    <row r="169" spans="2:8" x14ac:dyDescent="0.2">
      <c r="B169" s="34"/>
      <c r="C169" s="31" t="s">
        <v>30</v>
      </c>
      <c r="D169" s="32">
        <v>22480</v>
      </c>
      <c r="E169" s="32">
        <v>1725</v>
      </c>
      <c r="F169" s="32">
        <v>0</v>
      </c>
      <c r="G169" s="32">
        <v>24205</v>
      </c>
      <c r="H169" s="33"/>
    </row>
    <row r="170" spans="2:8" x14ac:dyDescent="0.2">
      <c r="B170" s="34"/>
      <c r="C170" s="31" t="s">
        <v>27</v>
      </c>
      <c r="D170" s="32">
        <v>2894</v>
      </c>
      <c r="E170" s="32">
        <v>835</v>
      </c>
      <c r="F170" s="32">
        <v>0</v>
      </c>
      <c r="G170" s="32">
        <v>3729</v>
      </c>
      <c r="H170" s="33"/>
    </row>
    <row r="171" spans="2:8" x14ac:dyDescent="0.2">
      <c r="B171" s="34"/>
      <c r="C171" s="31" t="s">
        <v>19</v>
      </c>
      <c r="D171" s="32">
        <v>137</v>
      </c>
      <c r="E171" s="32">
        <v>60</v>
      </c>
      <c r="F171" s="32">
        <v>0</v>
      </c>
      <c r="G171" s="32">
        <v>197</v>
      </c>
      <c r="H171" s="33"/>
    </row>
    <row r="172" spans="2:8" x14ac:dyDescent="0.2">
      <c r="B172" s="35"/>
      <c r="C172" s="36" t="s">
        <v>8</v>
      </c>
      <c r="D172" s="37">
        <v>32383.25</v>
      </c>
      <c r="E172" s="37">
        <v>17851</v>
      </c>
      <c r="F172" s="37">
        <v>1975</v>
      </c>
      <c r="G172" s="37">
        <v>52209.25</v>
      </c>
      <c r="H172" s="38">
        <v>4.897196034863033E-3</v>
      </c>
    </row>
    <row r="173" spans="2:8" x14ac:dyDescent="0.2">
      <c r="B173" s="30" t="s">
        <v>79</v>
      </c>
      <c r="C173" s="31" t="s">
        <v>22</v>
      </c>
      <c r="D173" s="32">
        <v>91082</v>
      </c>
      <c r="E173" s="32">
        <v>0</v>
      </c>
      <c r="F173" s="32">
        <v>0</v>
      </c>
      <c r="G173" s="32">
        <v>91082</v>
      </c>
      <c r="H173" s="33"/>
    </row>
    <row r="174" spans="2:8" x14ac:dyDescent="0.2">
      <c r="B174" s="35"/>
      <c r="C174" s="36" t="s">
        <v>8</v>
      </c>
      <c r="D174" s="37">
        <v>91082</v>
      </c>
      <c r="E174" s="37">
        <v>0</v>
      </c>
      <c r="F174" s="37">
        <v>0</v>
      </c>
      <c r="G174" s="37">
        <v>91082</v>
      </c>
      <c r="H174" s="38">
        <v>8.543436445599099E-3</v>
      </c>
    </row>
    <row r="175" spans="2:8" x14ac:dyDescent="0.2">
      <c r="B175" s="30" t="s">
        <v>27</v>
      </c>
      <c r="C175" s="31" t="s">
        <v>18</v>
      </c>
      <c r="D175" s="32">
        <v>12644.5</v>
      </c>
      <c r="E175" s="32">
        <v>0</v>
      </c>
      <c r="F175" s="32">
        <v>0</v>
      </c>
      <c r="G175" s="32">
        <v>12644.5</v>
      </c>
      <c r="H175" s="33"/>
    </row>
    <row r="176" spans="2:8" x14ac:dyDescent="0.2">
      <c r="B176" s="34"/>
      <c r="C176" s="31" t="s">
        <v>30</v>
      </c>
      <c r="D176" s="32">
        <v>23803</v>
      </c>
      <c r="E176" s="32">
        <v>1651</v>
      </c>
      <c r="F176" s="32">
        <v>0</v>
      </c>
      <c r="G176" s="32">
        <v>25454</v>
      </c>
      <c r="H176" s="33"/>
    </row>
    <row r="177" spans="2:8" x14ac:dyDescent="0.2">
      <c r="B177" s="34"/>
      <c r="C177" s="31" t="s">
        <v>22</v>
      </c>
      <c r="D177" s="32">
        <v>198737</v>
      </c>
      <c r="E177" s="32">
        <v>0</v>
      </c>
      <c r="F177" s="32">
        <v>0</v>
      </c>
      <c r="G177" s="32">
        <v>198737</v>
      </c>
      <c r="H177" s="33"/>
    </row>
    <row r="178" spans="2:8" x14ac:dyDescent="0.2">
      <c r="B178" s="35"/>
      <c r="C178" s="36" t="s">
        <v>8</v>
      </c>
      <c r="D178" s="37">
        <v>235184.5</v>
      </c>
      <c r="E178" s="37">
        <v>1651</v>
      </c>
      <c r="F178" s="37">
        <v>0</v>
      </c>
      <c r="G178" s="37">
        <v>236835.5</v>
      </c>
      <c r="H178" s="38">
        <v>2.2215026485053968E-2</v>
      </c>
    </row>
    <row r="179" spans="2:8" x14ac:dyDescent="0.2">
      <c r="B179" s="30" t="s">
        <v>65</v>
      </c>
      <c r="C179" s="31" t="s">
        <v>30</v>
      </c>
      <c r="D179" s="32">
        <v>220</v>
      </c>
      <c r="E179" s="32">
        <v>0</v>
      </c>
      <c r="F179" s="32">
        <v>0</v>
      </c>
      <c r="G179" s="32">
        <v>220</v>
      </c>
      <c r="H179" s="33"/>
    </row>
    <row r="180" spans="2:8" x14ac:dyDescent="0.2">
      <c r="B180" s="35"/>
      <c r="C180" s="36" t="s">
        <v>8</v>
      </c>
      <c r="D180" s="37">
        <v>220</v>
      </c>
      <c r="E180" s="37">
        <v>0</v>
      </c>
      <c r="F180" s="37">
        <v>0</v>
      </c>
      <c r="G180" s="37">
        <v>220</v>
      </c>
      <c r="H180" s="38">
        <v>2.0635866779734764E-5</v>
      </c>
    </row>
    <row r="181" spans="2:8" x14ac:dyDescent="0.2">
      <c r="B181" s="30" t="s">
        <v>31</v>
      </c>
      <c r="C181" s="31" t="s">
        <v>18</v>
      </c>
      <c r="D181" s="32">
        <v>1200</v>
      </c>
      <c r="E181" s="32">
        <v>0</v>
      </c>
      <c r="F181" s="32">
        <v>0</v>
      </c>
      <c r="G181" s="32">
        <v>1200</v>
      </c>
      <c r="H181" s="33"/>
    </row>
    <row r="182" spans="2:8" x14ac:dyDescent="0.2">
      <c r="B182" s="35"/>
      <c r="C182" s="36" t="s">
        <v>8</v>
      </c>
      <c r="D182" s="37">
        <v>1200</v>
      </c>
      <c r="E182" s="37">
        <v>0</v>
      </c>
      <c r="F182" s="37">
        <v>0</v>
      </c>
      <c r="G182" s="37">
        <v>1200</v>
      </c>
      <c r="H182" s="38">
        <v>1.1255927334400781E-4</v>
      </c>
    </row>
    <row r="183" spans="2:8" x14ac:dyDescent="0.2">
      <c r="B183" s="30" t="s">
        <v>78</v>
      </c>
      <c r="C183" s="31" t="s">
        <v>22</v>
      </c>
      <c r="D183" s="32">
        <v>10938.64</v>
      </c>
      <c r="E183" s="32">
        <v>0</v>
      </c>
      <c r="F183" s="32">
        <v>0</v>
      </c>
      <c r="G183" s="32">
        <v>10938.64</v>
      </c>
      <c r="H183" s="33"/>
    </row>
    <row r="184" spans="2:8" x14ac:dyDescent="0.2">
      <c r="B184" s="35"/>
      <c r="C184" s="36" t="s">
        <v>8</v>
      </c>
      <c r="D184" s="37">
        <v>10938.64</v>
      </c>
      <c r="E184" s="37">
        <v>0</v>
      </c>
      <c r="F184" s="37">
        <v>0</v>
      </c>
      <c r="G184" s="37">
        <v>10938.64</v>
      </c>
      <c r="H184" s="38">
        <v>1.0260378081430811E-3</v>
      </c>
    </row>
    <row r="185" spans="2:8" x14ac:dyDescent="0.2">
      <c r="B185" s="30" t="s">
        <v>67</v>
      </c>
      <c r="C185" s="31" t="s">
        <v>18</v>
      </c>
      <c r="D185" s="32">
        <v>186</v>
      </c>
      <c r="E185" s="32">
        <v>0</v>
      </c>
      <c r="F185" s="32">
        <v>0</v>
      </c>
      <c r="G185" s="32">
        <v>186</v>
      </c>
      <c r="H185" s="33"/>
    </row>
    <row r="186" spans="2:8" x14ac:dyDescent="0.2">
      <c r="B186" s="34"/>
      <c r="C186" s="31" t="s">
        <v>22</v>
      </c>
      <c r="D186" s="32">
        <v>1390.307</v>
      </c>
      <c r="E186" s="32">
        <v>0</v>
      </c>
      <c r="F186" s="32">
        <v>0</v>
      </c>
      <c r="G186" s="32">
        <v>1390.307</v>
      </c>
      <c r="H186" s="33"/>
    </row>
    <row r="187" spans="2:8" x14ac:dyDescent="0.2">
      <c r="B187" s="35"/>
      <c r="C187" s="36" t="s">
        <v>8</v>
      </c>
      <c r="D187" s="37">
        <v>1576.307</v>
      </c>
      <c r="E187" s="37">
        <v>0</v>
      </c>
      <c r="F187" s="37">
        <v>0</v>
      </c>
      <c r="G187" s="37">
        <v>1576.307</v>
      </c>
      <c r="H187" s="38">
        <v>1.4785664207256076E-4</v>
      </c>
    </row>
    <row r="188" spans="2:8" x14ac:dyDescent="0.2">
      <c r="B188" s="30" t="s">
        <v>19</v>
      </c>
      <c r="C188" s="31" t="s">
        <v>36</v>
      </c>
      <c r="D188" s="32">
        <v>0</v>
      </c>
      <c r="E188" s="32">
        <v>20000</v>
      </c>
      <c r="F188" s="32">
        <v>0</v>
      </c>
      <c r="G188" s="32">
        <v>20000</v>
      </c>
      <c r="H188" s="33"/>
    </row>
    <row r="189" spans="2:8" x14ac:dyDescent="0.2">
      <c r="B189" s="34"/>
      <c r="C189" s="31" t="s">
        <v>56</v>
      </c>
      <c r="D189" s="32">
        <v>0</v>
      </c>
      <c r="E189" s="32">
        <v>0</v>
      </c>
      <c r="F189" s="32">
        <v>2413.8000000000002</v>
      </c>
      <c r="G189" s="32">
        <v>2413.8000000000002</v>
      </c>
      <c r="H189" s="33"/>
    </row>
    <row r="190" spans="2:8" x14ac:dyDescent="0.2">
      <c r="B190" s="34"/>
      <c r="C190" s="31" t="s">
        <v>4</v>
      </c>
      <c r="D190" s="32">
        <v>30</v>
      </c>
      <c r="E190" s="32">
        <v>0</v>
      </c>
      <c r="F190" s="32">
        <v>0</v>
      </c>
      <c r="G190" s="32">
        <v>30</v>
      </c>
      <c r="H190" s="33"/>
    </row>
    <row r="191" spans="2:8" x14ac:dyDescent="0.2">
      <c r="B191" s="34"/>
      <c r="C191" s="31" t="s">
        <v>76</v>
      </c>
      <c r="D191" s="32">
        <v>15155.199999999999</v>
      </c>
      <c r="E191" s="32">
        <v>30</v>
      </c>
      <c r="F191" s="32">
        <v>0</v>
      </c>
      <c r="G191" s="32">
        <v>15185.199999999999</v>
      </c>
      <c r="H191" s="33"/>
    </row>
    <row r="192" spans="2:8" x14ac:dyDescent="0.2">
      <c r="B192" s="34"/>
      <c r="C192" s="31" t="s">
        <v>5</v>
      </c>
      <c r="D192" s="32">
        <v>529</v>
      </c>
      <c r="E192" s="32">
        <v>0</v>
      </c>
      <c r="F192" s="32">
        <v>11000</v>
      </c>
      <c r="G192" s="32">
        <v>11529</v>
      </c>
      <c r="H192" s="33"/>
    </row>
    <row r="193" spans="2:8" x14ac:dyDescent="0.2">
      <c r="B193" s="34"/>
      <c r="C193" s="31" t="s">
        <v>7</v>
      </c>
      <c r="D193" s="32">
        <v>122123.47</v>
      </c>
      <c r="E193" s="32">
        <v>0</v>
      </c>
      <c r="F193" s="32">
        <v>0</v>
      </c>
      <c r="G193" s="32">
        <v>122123.47</v>
      </c>
      <c r="H193" s="33"/>
    </row>
    <row r="194" spans="2:8" x14ac:dyDescent="0.2">
      <c r="B194" s="34"/>
      <c r="C194" s="31" t="s">
        <v>18</v>
      </c>
      <c r="D194" s="32">
        <v>4284</v>
      </c>
      <c r="E194" s="32">
        <v>0</v>
      </c>
      <c r="F194" s="32">
        <v>0</v>
      </c>
      <c r="G194" s="32">
        <v>4284</v>
      </c>
      <c r="H194" s="33"/>
    </row>
    <row r="195" spans="2:8" x14ac:dyDescent="0.2">
      <c r="B195" s="34"/>
      <c r="C195" s="31" t="s">
        <v>30</v>
      </c>
      <c r="D195" s="32">
        <v>357</v>
      </c>
      <c r="E195" s="32">
        <v>0</v>
      </c>
      <c r="F195" s="32">
        <v>0</v>
      </c>
      <c r="G195" s="32">
        <v>357</v>
      </c>
      <c r="H195" s="33"/>
    </row>
    <row r="196" spans="2:8" x14ac:dyDescent="0.2">
      <c r="B196" s="34"/>
      <c r="C196" s="31" t="s">
        <v>67</v>
      </c>
      <c r="D196" s="32">
        <v>3089.3700000000003</v>
      </c>
      <c r="E196" s="32">
        <v>0</v>
      </c>
      <c r="F196" s="32">
        <v>0</v>
      </c>
      <c r="G196" s="32">
        <v>3089.3700000000003</v>
      </c>
      <c r="H196" s="33"/>
    </row>
    <row r="197" spans="2:8" x14ac:dyDescent="0.2">
      <c r="B197" s="34"/>
      <c r="C197" s="31" t="s">
        <v>21</v>
      </c>
      <c r="D197" s="32">
        <v>10300.74</v>
      </c>
      <c r="E197" s="32">
        <v>0</v>
      </c>
      <c r="F197" s="32">
        <v>0</v>
      </c>
      <c r="G197" s="32">
        <v>10300.74</v>
      </c>
      <c r="H197" s="33"/>
    </row>
    <row r="198" spans="2:8" x14ac:dyDescent="0.2">
      <c r="B198" s="35"/>
      <c r="C198" s="36" t="s">
        <v>8</v>
      </c>
      <c r="D198" s="37">
        <v>155868.78</v>
      </c>
      <c r="E198" s="37">
        <v>20030</v>
      </c>
      <c r="F198" s="37">
        <v>13413.8</v>
      </c>
      <c r="G198" s="37">
        <v>189312.58</v>
      </c>
      <c r="H198" s="38">
        <v>1.7757405366399453E-2</v>
      </c>
    </row>
    <row r="199" spans="2:8" x14ac:dyDescent="0.2">
      <c r="B199" s="30" t="s">
        <v>32</v>
      </c>
      <c r="C199" s="31" t="s">
        <v>22</v>
      </c>
      <c r="D199" s="32">
        <v>105637</v>
      </c>
      <c r="E199" s="32">
        <v>0</v>
      </c>
      <c r="F199" s="32">
        <v>0</v>
      </c>
      <c r="G199" s="32">
        <v>105637</v>
      </c>
      <c r="H199" s="33"/>
    </row>
    <row r="200" spans="2:8" x14ac:dyDescent="0.2">
      <c r="B200" s="35"/>
      <c r="C200" s="36" t="s">
        <v>8</v>
      </c>
      <c r="D200" s="37">
        <v>105637</v>
      </c>
      <c r="E200" s="37">
        <v>0</v>
      </c>
      <c r="F200" s="37">
        <v>0</v>
      </c>
      <c r="G200" s="37">
        <v>105637</v>
      </c>
      <c r="H200" s="38">
        <v>9.9086866318674593E-3</v>
      </c>
    </row>
    <row r="201" spans="2:8" x14ac:dyDescent="0.2">
      <c r="B201" s="30" t="s">
        <v>68</v>
      </c>
      <c r="C201" s="31" t="s">
        <v>5</v>
      </c>
      <c r="D201" s="32">
        <v>15</v>
      </c>
      <c r="E201" s="32">
        <v>290579</v>
      </c>
      <c r="F201" s="32">
        <v>0</v>
      </c>
      <c r="G201" s="32">
        <v>290594</v>
      </c>
      <c r="H201" s="33"/>
    </row>
    <row r="202" spans="2:8" x14ac:dyDescent="0.2">
      <c r="B202" s="34"/>
      <c r="C202" s="31" t="s">
        <v>53</v>
      </c>
      <c r="D202" s="32">
        <v>0</v>
      </c>
      <c r="E202" s="32">
        <v>368074</v>
      </c>
      <c r="F202" s="32">
        <v>0</v>
      </c>
      <c r="G202" s="32">
        <v>368074</v>
      </c>
      <c r="H202" s="33"/>
    </row>
    <row r="203" spans="2:8" x14ac:dyDescent="0.2">
      <c r="B203" s="35"/>
      <c r="C203" s="36" t="s">
        <v>8</v>
      </c>
      <c r="D203" s="37">
        <v>15</v>
      </c>
      <c r="E203" s="37">
        <v>658653</v>
      </c>
      <c r="F203" s="37">
        <v>0</v>
      </c>
      <c r="G203" s="37">
        <v>658668</v>
      </c>
      <c r="H203" s="38">
        <v>6.1782659545792443E-2</v>
      </c>
    </row>
    <row r="204" spans="2:8" x14ac:dyDescent="0.2">
      <c r="B204" s="30" t="s">
        <v>21</v>
      </c>
      <c r="C204" s="31" t="s">
        <v>16</v>
      </c>
      <c r="D204" s="32">
        <v>0.1</v>
      </c>
      <c r="E204" s="32">
        <v>0</v>
      </c>
      <c r="F204" s="32">
        <v>0</v>
      </c>
      <c r="G204" s="32">
        <v>0.1</v>
      </c>
      <c r="H204" s="33"/>
    </row>
    <row r="205" spans="2:8" x14ac:dyDescent="0.2">
      <c r="B205" s="34"/>
      <c r="C205" s="31" t="s">
        <v>4</v>
      </c>
      <c r="D205" s="32">
        <v>5455</v>
      </c>
      <c r="E205" s="32">
        <v>0</v>
      </c>
      <c r="F205" s="32">
        <v>0</v>
      </c>
      <c r="G205" s="32">
        <v>5455</v>
      </c>
      <c r="H205" s="33"/>
    </row>
    <row r="206" spans="2:8" x14ac:dyDescent="0.2">
      <c r="B206" s="34"/>
      <c r="C206" s="31" t="s">
        <v>57</v>
      </c>
      <c r="D206" s="32">
        <v>119899.5</v>
      </c>
      <c r="E206" s="32">
        <v>0</v>
      </c>
      <c r="F206" s="32">
        <v>0</v>
      </c>
      <c r="G206" s="32">
        <v>119899.5</v>
      </c>
      <c r="H206" s="33"/>
    </row>
    <row r="207" spans="2:8" x14ac:dyDescent="0.2">
      <c r="B207" s="34"/>
      <c r="C207" s="31" t="s">
        <v>10</v>
      </c>
      <c r="D207" s="32">
        <v>3.5</v>
      </c>
      <c r="E207" s="32">
        <v>0</v>
      </c>
      <c r="F207" s="32">
        <v>13470</v>
      </c>
      <c r="G207" s="32">
        <v>13473.5</v>
      </c>
      <c r="H207" s="33"/>
    </row>
    <row r="208" spans="2:8" x14ac:dyDescent="0.2">
      <c r="B208" s="34"/>
      <c r="C208" s="31" t="s">
        <v>6</v>
      </c>
      <c r="D208" s="32">
        <v>17000</v>
      </c>
      <c r="E208" s="32">
        <v>0</v>
      </c>
      <c r="F208" s="32">
        <v>0</v>
      </c>
      <c r="G208" s="32">
        <v>17000</v>
      </c>
      <c r="H208" s="33"/>
    </row>
    <row r="209" spans="2:8" x14ac:dyDescent="0.2">
      <c r="B209" s="34"/>
      <c r="C209" s="31" t="s">
        <v>7</v>
      </c>
      <c r="D209" s="32">
        <v>585.70000000000005</v>
      </c>
      <c r="E209" s="32">
        <v>0</v>
      </c>
      <c r="F209" s="32">
        <v>0</v>
      </c>
      <c r="G209" s="32">
        <v>585.70000000000005</v>
      </c>
      <c r="H209" s="33"/>
    </row>
    <row r="210" spans="2:8" x14ac:dyDescent="0.2">
      <c r="B210" s="34"/>
      <c r="C210" s="31" t="s">
        <v>37</v>
      </c>
      <c r="D210" s="32">
        <v>1</v>
      </c>
      <c r="E210" s="32">
        <v>0</v>
      </c>
      <c r="F210" s="32">
        <v>0</v>
      </c>
      <c r="G210" s="32">
        <v>1</v>
      </c>
      <c r="H210" s="33"/>
    </row>
    <row r="211" spans="2:8" x14ac:dyDescent="0.2">
      <c r="B211" s="34"/>
      <c r="C211" s="31" t="s">
        <v>27</v>
      </c>
      <c r="D211" s="32">
        <v>10</v>
      </c>
      <c r="E211" s="32">
        <v>0</v>
      </c>
      <c r="F211" s="32">
        <v>0</v>
      </c>
      <c r="G211" s="32">
        <v>10</v>
      </c>
      <c r="H211" s="33"/>
    </row>
    <row r="212" spans="2:8" x14ac:dyDescent="0.2">
      <c r="B212" s="34"/>
      <c r="C212" s="31" t="s">
        <v>19</v>
      </c>
      <c r="D212" s="32">
        <v>21497.5</v>
      </c>
      <c r="E212" s="32">
        <v>0</v>
      </c>
      <c r="F212" s="32">
        <v>0</v>
      </c>
      <c r="G212" s="32">
        <v>21497.5</v>
      </c>
      <c r="H212" s="33"/>
    </row>
    <row r="213" spans="2:8" x14ac:dyDescent="0.2">
      <c r="B213" s="34"/>
      <c r="C213" s="31" t="s">
        <v>69</v>
      </c>
      <c r="D213" s="32">
        <v>23000</v>
      </c>
      <c r="E213" s="32">
        <v>15500</v>
      </c>
      <c r="F213" s="32">
        <v>38271</v>
      </c>
      <c r="G213" s="32">
        <v>76771</v>
      </c>
      <c r="H213" s="33"/>
    </row>
    <row r="214" spans="2:8" x14ac:dyDescent="0.2">
      <c r="B214" s="34"/>
      <c r="C214" s="31" t="s">
        <v>21</v>
      </c>
      <c r="D214" s="32">
        <v>3350.1</v>
      </c>
      <c r="E214" s="32">
        <v>550</v>
      </c>
      <c r="F214" s="32">
        <v>0</v>
      </c>
      <c r="G214" s="32">
        <v>3900.1</v>
      </c>
      <c r="H214" s="33"/>
    </row>
    <row r="215" spans="2:8" x14ac:dyDescent="0.2">
      <c r="B215" s="34"/>
      <c r="C215" s="31" t="s">
        <v>34</v>
      </c>
      <c r="D215" s="32">
        <v>18793</v>
      </c>
      <c r="E215" s="32">
        <v>0</v>
      </c>
      <c r="F215" s="32">
        <v>0</v>
      </c>
      <c r="G215" s="32">
        <v>18793</v>
      </c>
      <c r="H215" s="33"/>
    </row>
    <row r="216" spans="2:8" x14ac:dyDescent="0.2">
      <c r="B216" s="34"/>
      <c r="C216" s="31" t="s">
        <v>28</v>
      </c>
      <c r="D216" s="32">
        <v>620</v>
      </c>
      <c r="E216" s="32">
        <v>0</v>
      </c>
      <c r="F216" s="32">
        <v>0</v>
      </c>
      <c r="G216" s="32">
        <v>620</v>
      </c>
      <c r="H216" s="33"/>
    </row>
    <row r="217" spans="2:8" x14ac:dyDescent="0.2">
      <c r="B217" s="34"/>
      <c r="C217" s="31" t="s">
        <v>70</v>
      </c>
      <c r="D217" s="32">
        <v>1</v>
      </c>
      <c r="E217" s="32">
        <v>0</v>
      </c>
      <c r="F217" s="32">
        <v>0</v>
      </c>
      <c r="G217" s="32">
        <v>1</v>
      </c>
      <c r="H217" s="33"/>
    </row>
    <row r="218" spans="2:8" x14ac:dyDescent="0.2">
      <c r="B218" s="34"/>
      <c r="C218" s="31" t="s">
        <v>38</v>
      </c>
      <c r="D218" s="32">
        <v>67493</v>
      </c>
      <c r="E218" s="32">
        <v>72.2</v>
      </c>
      <c r="F218" s="32">
        <v>0</v>
      </c>
      <c r="G218" s="32">
        <v>67565.2</v>
      </c>
      <c r="H218" s="33"/>
    </row>
    <row r="219" spans="2:8" x14ac:dyDescent="0.2">
      <c r="B219" s="34"/>
      <c r="C219" s="31" t="s">
        <v>33</v>
      </c>
      <c r="D219" s="32">
        <v>211</v>
      </c>
      <c r="E219" s="32">
        <v>43.2</v>
      </c>
      <c r="F219" s="32">
        <v>1112</v>
      </c>
      <c r="G219" s="32">
        <v>1366.2</v>
      </c>
      <c r="H219" s="33"/>
    </row>
    <row r="220" spans="2:8" x14ac:dyDescent="0.2">
      <c r="B220" s="34"/>
      <c r="C220" s="31" t="s">
        <v>71</v>
      </c>
      <c r="D220" s="32">
        <v>340</v>
      </c>
      <c r="E220" s="32">
        <v>0</v>
      </c>
      <c r="F220" s="32">
        <v>0</v>
      </c>
      <c r="G220" s="32">
        <v>340</v>
      </c>
      <c r="H220" s="33"/>
    </row>
    <row r="221" spans="2:8" x14ac:dyDescent="0.2">
      <c r="B221" s="35"/>
      <c r="C221" s="36" t="s">
        <v>8</v>
      </c>
      <c r="D221" s="37">
        <v>278260.40000000002</v>
      </c>
      <c r="E221" s="37">
        <v>16165.400000000001</v>
      </c>
      <c r="F221" s="37">
        <v>52853</v>
      </c>
      <c r="G221" s="37">
        <v>347278.80000000005</v>
      </c>
      <c r="H221" s="38">
        <v>3.2574541146482519E-2</v>
      </c>
    </row>
    <row r="222" spans="2:8" x14ac:dyDescent="0.2">
      <c r="B222" s="30" t="s">
        <v>35</v>
      </c>
      <c r="C222" s="31" t="s">
        <v>6</v>
      </c>
      <c r="D222" s="32">
        <v>0</v>
      </c>
      <c r="E222" s="32">
        <v>0</v>
      </c>
      <c r="F222" s="32">
        <v>5000</v>
      </c>
      <c r="G222" s="32">
        <v>5000</v>
      </c>
      <c r="H222" s="33"/>
    </row>
    <row r="223" spans="2:8" x14ac:dyDescent="0.2">
      <c r="B223" s="35"/>
      <c r="C223" s="36" t="s">
        <v>8</v>
      </c>
      <c r="D223" s="37">
        <v>0</v>
      </c>
      <c r="E223" s="37">
        <v>0</v>
      </c>
      <c r="F223" s="37">
        <v>5000</v>
      </c>
      <c r="G223" s="37">
        <v>5000</v>
      </c>
      <c r="H223" s="38">
        <v>4.6899697226669918E-4</v>
      </c>
    </row>
    <row r="224" spans="2:8" x14ac:dyDescent="0.2">
      <c r="B224" s="30" t="s">
        <v>28</v>
      </c>
      <c r="C224" s="31" t="s">
        <v>7</v>
      </c>
      <c r="D224" s="32">
        <v>59367.7</v>
      </c>
      <c r="E224" s="32">
        <v>60</v>
      </c>
      <c r="F224" s="32">
        <v>0</v>
      </c>
      <c r="G224" s="32">
        <v>59427.7</v>
      </c>
      <c r="H224" s="33"/>
    </row>
    <row r="225" spans="2:8" x14ac:dyDescent="0.2">
      <c r="B225" s="34"/>
      <c r="C225" s="31" t="s">
        <v>21</v>
      </c>
      <c r="D225" s="32">
        <v>0</v>
      </c>
      <c r="E225" s="32">
        <v>120</v>
      </c>
      <c r="F225" s="32">
        <v>0</v>
      </c>
      <c r="G225" s="32">
        <v>120</v>
      </c>
      <c r="H225" s="33"/>
    </row>
    <row r="226" spans="2:8" x14ac:dyDescent="0.2">
      <c r="B226" s="34"/>
      <c r="C226" s="31" t="s">
        <v>28</v>
      </c>
      <c r="D226" s="32">
        <v>4371</v>
      </c>
      <c r="E226" s="32">
        <v>3404.5</v>
      </c>
      <c r="F226" s="32">
        <v>0</v>
      </c>
      <c r="G226" s="32">
        <v>7775.5</v>
      </c>
      <c r="H226" s="33"/>
    </row>
    <row r="227" spans="2:8" x14ac:dyDescent="0.2">
      <c r="B227" s="34"/>
      <c r="C227" s="31" t="s">
        <v>39</v>
      </c>
      <c r="D227" s="32">
        <v>10361</v>
      </c>
      <c r="E227" s="32">
        <v>27403</v>
      </c>
      <c r="F227" s="32">
        <v>0</v>
      </c>
      <c r="G227" s="32">
        <v>37764</v>
      </c>
      <c r="H227" s="33"/>
    </row>
    <row r="228" spans="2:8" x14ac:dyDescent="0.2">
      <c r="B228" s="35"/>
      <c r="C228" s="36" t="s">
        <v>8</v>
      </c>
      <c r="D228" s="37">
        <v>74099.7</v>
      </c>
      <c r="E228" s="37">
        <v>30987.5</v>
      </c>
      <c r="F228" s="37">
        <v>0</v>
      </c>
      <c r="G228" s="37">
        <v>105087.2</v>
      </c>
      <c r="H228" s="38">
        <v>9.8571157247970137E-3</v>
      </c>
    </row>
    <row r="229" spans="2:8" x14ac:dyDescent="0.2">
      <c r="B229" s="30" t="s">
        <v>38</v>
      </c>
      <c r="C229" s="31" t="s">
        <v>22</v>
      </c>
      <c r="D229" s="32">
        <v>73934</v>
      </c>
      <c r="E229" s="32">
        <v>0</v>
      </c>
      <c r="F229" s="32">
        <v>0</v>
      </c>
      <c r="G229" s="32">
        <v>73934</v>
      </c>
      <c r="H229" s="33"/>
    </row>
    <row r="230" spans="2:8" x14ac:dyDescent="0.2">
      <c r="B230" s="35"/>
      <c r="C230" s="36" t="s">
        <v>8</v>
      </c>
      <c r="D230" s="37">
        <v>73934</v>
      </c>
      <c r="E230" s="37">
        <v>0</v>
      </c>
      <c r="F230" s="37">
        <v>0</v>
      </c>
      <c r="G230" s="37">
        <v>73934</v>
      </c>
      <c r="H230" s="38">
        <v>6.9349644295132271E-3</v>
      </c>
    </row>
    <row r="231" spans="2:8" x14ac:dyDescent="0.2">
      <c r="B231" s="30" t="s">
        <v>33</v>
      </c>
      <c r="C231" s="31" t="s">
        <v>22</v>
      </c>
      <c r="D231" s="32">
        <v>21413</v>
      </c>
      <c r="E231" s="32">
        <v>0</v>
      </c>
      <c r="F231" s="32">
        <v>0</v>
      </c>
      <c r="G231" s="32">
        <v>21413</v>
      </c>
      <c r="H231" s="33"/>
    </row>
    <row r="232" spans="2:8" x14ac:dyDescent="0.2">
      <c r="B232" s="35"/>
      <c r="C232" s="36" t="s">
        <v>8</v>
      </c>
      <c r="D232" s="37">
        <v>21413</v>
      </c>
      <c r="E232" s="37">
        <v>0</v>
      </c>
      <c r="F232" s="37">
        <v>0</v>
      </c>
      <c r="G232" s="37">
        <v>21413</v>
      </c>
      <c r="H232" s="38">
        <v>2.0085264334293658E-3</v>
      </c>
    </row>
    <row r="233" spans="2:8" x14ac:dyDescent="0.2">
      <c r="B233" s="30" t="s">
        <v>72</v>
      </c>
      <c r="C233" s="31" t="s">
        <v>10</v>
      </c>
      <c r="D233" s="32">
        <v>0</v>
      </c>
      <c r="E233" s="32">
        <v>0</v>
      </c>
      <c r="F233" s="32">
        <v>50000</v>
      </c>
      <c r="G233" s="32">
        <v>50000</v>
      </c>
      <c r="H233" s="33"/>
    </row>
    <row r="234" spans="2:8" x14ac:dyDescent="0.2">
      <c r="B234" s="35"/>
      <c r="C234" s="36" t="s">
        <v>8</v>
      </c>
      <c r="D234" s="37">
        <v>0</v>
      </c>
      <c r="E234" s="37">
        <v>0</v>
      </c>
      <c r="F234" s="37">
        <v>50000</v>
      </c>
      <c r="G234" s="37">
        <v>50000</v>
      </c>
      <c r="H234" s="38">
        <v>4.6899697226669918E-3</v>
      </c>
    </row>
    <row r="235" spans="2:8" x14ac:dyDescent="0.2">
      <c r="B235" s="30" t="s">
        <v>39</v>
      </c>
      <c r="C235" s="31" t="s">
        <v>28</v>
      </c>
      <c r="D235" s="32">
        <v>24086</v>
      </c>
      <c r="E235" s="32">
        <v>32236.1</v>
      </c>
      <c r="F235" s="32">
        <v>0</v>
      </c>
      <c r="G235" s="32">
        <v>56322.1</v>
      </c>
      <c r="H235" s="33"/>
    </row>
    <row r="236" spans="2:8" x14ac:dyDescent="0.2">
      <c r="B236" s="35"/>
      <c r="C236" s="36" t="s">
        <v>8</v>
      </c>
      <c r="D236" s="37">
        <v>24086</v>
      </c>
      <c r="E236" s="37">
        <v>32236.1</v>
      </c>
      <c r="F236" s="37">
        <v>0</v>
      </c>
      <c r="G236" s="37">
        <v>56322.1</v>
      </c>
      <c r="H236" s="38">
        <v>5.2829788743404514E-3</v>
      </c>
    </row>
    <row r="237" spans="2:8" x14ac:dyDescent="0.2">
      <c r="B237" s="30" t="s">
        <v>22</v>
      </c>
      <c r="C237" s="31" t="s">
        <v>26</v>
      </c>
      <c r="D237" s="32">
        <v>7159</v>
      </c>
      <c r="E237" s="32">
        <v>0</v>
      </c>
      <c r="F237" s="32">
        <v>0</v>
      </c>
      <c r="G237" s="32">
        <v>7159</v>
      </c>
      <c r="H237" s="33"/>
    </row>
    <row r="238" spans="2:8" x14ac:dyDescent="0.2">
      <c r="B238" s="34"/>
      <c r="C238" s="31" t="s">
        <v>79</v>
      </c>
      <c r="D238" s="32">
        <v>118835</v>
      </c>
      <c r="E238" s="32">
        <v>0</v>
      </c>
      <c r="F238" s="32">
        <v>0</v>
      </c>
      <c r="G238" s="32">
        <v>118835</v>
      </c>
      <c r="H238" s="33"/>
    </row>
    <row r="239" spans="2:8" x14ac:dyDescent="0.2">
      <c r="B239" s="34"/>
      <c r="C239" s="31" t="s">
        <v>27</v>
      </c>
      <c r="D239" s="32">
        <v>475977</v>
      </c>
      <c r="E239" s="32">
        <v>0</v>
      </c>
      <c r="F239" s="32">
        <v>0</v>
      </c>
      <c r="G239" s="32">
        <v>475977</v>
      </c>
      <c r="H239" s="33"/>
    </row>
    <row r="240" spans="2:8" x14ac:dyDescent="0.2">
      <c r="B240" s="34"/>
      <c r="C240" s="31" t="s">
        <v>78</v>
      </c>
      <c r="D240" s="32">
        <v>6879.232</v>
      </c>
      <c r="E240" s="32">
        <v>0</v>
      </c>
      <c r="F240" s="32">
        <v>0</v>
      </c>
      <c r="G240" s="32">
        <v>6879.232</v>
      </c>
      <c r="H240" s="33"/>
    </row>
    <row r="241" spans="2:9" x14ac:dyDescent="0.2">
      <c r="B241" s="34"/>
      <c r="C241" s="31" t="s">
        <v>67</v>
      </c>
      <c r="D241" s="32">
        <v>1093.42</v>
      </c>
      <c r="E241" s="32">
        <v>0</v>
      </c>
      <c r="F241" s="32">
        <v>0</v>
      </c>
      <c r="G241" s="32">
        <v>1093.42</v>
      </c>
      <c r="H241" s="33"/>
    </row>
    <row r="242" spans="2:9" x14ac:dyDescent="0.2">
      <c r="B242" s="34"/>
      <c r="C242" s="31" t="s">
        <v>32</v>
      </c>
      <c r="D242" s="32">
        <v>105637.12</v>
      </c>
      <c r="E242" s="32">
        <v>0</v>
      </c>
      <c r="F242" s="32">
        <v>0</v>
      </c>
      <c r="G242" s="32">
        <v>105637.12</v>
      </c>
      <c r="H242" s="33"/>
    </row>
    <row r="243" spans="2:9" x14ac:dyDescent="0.2">
      <c r="B243" s="34"/>
      <c r="C243" s="31" t="s">
        <v>38</v>
      </c>
      <c r="D243" s="32">
        <v>97008</v>
      </c>
      <c r="E243" s="32">
        <v>0</v>
      </c>
      <c r="F243" s="32">
        <v>0</v>
      </c>
      <c r="G243" s="32">
        <v>97008</v>
      </c>
      <c r="H243" s="33"/>
    </row>
    <row r="244" spans="2:9" x14ac:dyDescent="0.2">
      <c r="B244" s="34"/>
      <c r="C244" s="31" t="s">
        <v>33</v>
      </c>
      <c r="D244" s="32">
        <v>11915</v>
      </c>
      <c r="E244" s="32">
        <v>0</v>
      </c>
      <c r="F244" s="32">
        <v>0</v>
      </c>
      <c r="G244" s="32">
        <v>11915</v>
      </c>
      <c r="H244" s="33"/>
    </row>
    <row r="245" spans="2:9" x14ac:dyDescent="0.2">
      <c r="B245" s="35"/>
      <c r="C245" s="36" t="s">
        <v>8</v>
      </c>
      <c r="D245" s="37">
        <v>824503.772</v>
      </c>
      <c r="E245" s="37">
        <v>0</v>
      </c>
      <c r="F245" s="37">
        <v>0</v>
      </c>
      <c r="G245" s="37">
        <v>824503.772</v>
      </c>
      <c r="H245" s="38">
        <v>7.7337954538094569E-2</v>
      </c>
    </row>
    <row r="246" spans="2:9" ht="15" customHeight="1" x14ac:dyDescent="0.2">
      <c r="B246" s="40" t="s">
        <v>49</v>
      </c>
      <c r="C246" s="41"/>
      <c r="D246" s="37">
        <v>3198443.1320000007</v>
      </c>
      <c r="E246" s="37">
        <v>2088391.0170000002</v>
      </c>
      <c r="F246" s="37">
        <v>5374215.4860000014</v>
      </c>
      <c r="G246" s="37">
        <v>10661049.135</v>
      </c>
      <c r="H246" s="38">
        <v>1</v>
      </c>
      <c r="I246" s="42"/>
    </row>
    <row r="247" spans="2:9" x14ac:dyDescent="0.2">
      <c r="I247" s="42"/>
    </row>
    <row r="248" spans="2:9" x14ac:dyDescent="0.2">
      <c r="B248" s="43" t="s">
        <v>80</v>
      </c>
      <c r="C248" s="43"/>
      <c r="D248" s="43"/>
      <c r="E248" s="43"/>
      <c r="F248" s="43"/>
      <c r="G248" s="43"/>
      <c r="H248" s="43"/>
    </row>
    <row r="249" spans="2:9" x14ac:dyDescent="0.2">
      <c r="B249" s="43"/>
      <c r="C249" s="43"/>
      <c r="D249" s="43"/>
      <c r="E249" s="43"/>
      <c r="F249" s="43"/>
      <c r="G249" s="43"/>
      <c r="H249" s="43"/>
    </row>
    <row r="250" spans="2:9" x14ac:dyDescent="0.2">
      <c r="B250" s="43"/>
      <c r="C250" s="43"/>
      <c r="D250" s="43"/>
      <c r="E250" s="43"/>
      <c r="F250" s="43"/>
      <c r="G250" s="43"/>
      <c r="H250" s="43"/>
    </row>
  </sheetData>
  <sortState xmlns:xlrd2="http://schemas.microsoft.com/office/spreadsheetml/2017/richdata2" ref="B165:C177">
    <sortCondition ref="B165:B177"/>
  </sortState>
  <mergeCells count="4">
    <mergeCell ref="B4:C4"/>
    <mergeCell ref="D4:F4"/>
    <mergeCell ref="B246:C246"/>
    <mergeCell ref="B248:H250"/>
  </mergeCells>
  <pageMargins left="0.7" right="0.7" top="0.75" bottom="0.75" header="0.3" footer="0.3"/>
  <pageSetup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47"/>
  <sheetViews>
    <sheetView topLeftCell="A139" workbookViewId="0">
      <selection sqref="A1:A1048576"/>
    </sheetView>
  </sheetViews>
  <sheetFormatPr baseColWidth="10" defaultRowHeight="15" x14ac:dyDescent="0.2"/>
  <cols>
    <col min="3" max="3" width="29.83203125" bestFit="1" customWidth="1"/>
  </cols>
  <sheetData>
    <row r="1" spans="2:8" x14ac:dyDescent="0.2">
      <c r="B1" s="1"/>
      <c r="C1" s="1"/>
      <c r="D1" s="1"/>
      <c r="E1" s="1"/>
      <c r="F1" s="1"/>
      <c r="G1" s="1"/>
      <c r="H1" s="1"/>
    </row>
    <row r="2" spans="2:8" x14ac:dyDescent="0.2">
      <c r="B2" s="1"/>
      <c r="C2" s="1"/>
      <c r="D2" s="1"/>
      <c r="E2" s="1"/>
      <c r="F2" s="1"/>
      <c r="G2" s="1"/>
      <c r="H2" s="1"/>
    </row>
    <row r="3" spans="2:8" x14ac:dyDescent="0.2">
      <c r="B3" s="1"/>
      <c r="C3" s="1"/>
      <c r="D3" s="1"/>
      <c r="E3" s="1"/>
      <c r="F3" s="1"/>
      <c r="G3" s="1"/>
      <c r="H3" s="1"/>
    </row>
    <row r="4" spans="2:8" x14ac:dyDescent="0.2">
      <c r="B4" s="21" t="s">
        <v>42</v>
      </c>
      <c r="C4" s="21"/>
      <c r="D4" s="21" t="s">
        <v>43</v>
      </c>
      <c r="E4" s="21"/>
      <c r="F4" s="21"/>
    </row>
    <row r="5" spans="2:8" x14ac:dyDescent="0.2">
      <c r="B5" s="6" t="s">
        <v>44</v>
      </c>
      <c r="C5" s="6" t="s">
        <v>45</v>
      </c>
      <c r="D5" s="6" t="s">
        <v>46</v>
      </c>
      <c r="E5" s="6" t="s">
        <v>47</v>
      </c>
      <c r="F5" s="6" t="s">
        <v>48</v>
      </c>
      <c r="G5" s="6" t="s">
        <v>49</v>
      </c>
      <c r="H5" s="6" t="s">
        <v>1</v>
      </c>
    </row>
    <row r="6" spans="2:8" x14ac:dyDescent="0.2">
      <c r="B6" s="2" t="s">
        <v>2</v>
      </c>
      <c r="C6" s="7" t="s">
        <v>17</v>
      </c>
      <c r="D6" s="8"/>
      <c r="E6" s="8"/>
      <c r="F6" s="8">
        <v>2161.9969999999998</v>
      </c>
      <c r="G6" s="8">
        <v>2161.9969999999998</v>
      </c>
      <c r="H6" s="9"/>
    </row>
    <row r="7" spans="2:8" x14ac:dyDescent="0.2">
      <c r="B7" s="3"/>
      <c r="C7" t="s">
        <v>4</v>
      </c>
      <c r="D7" s="10">
        <v>5008</v>
      </c>
      <c r="E7" s="10">
        <v>25</v>
      </c>
      <c r="F7" s="10"/>
      <c r="G7" s="10">
        <v>5033</v>
      </c>
      <c r="H7" s="11"/>
    </row>
    <row r="8" spans="2:8" x14ac:dyDescent="0.2">
      <c r="B8" s="3"/>
      <c r="C8" t="s">
        <v>5</v>
      </c>
      <c r="D8" s="10">
        <v>25</v>
      </c>
      <c r="E8" s="10"/>
      <c r="F8" s="10"/>
      <c r="G8" s="10">
        <v>25</v>
      </c>
      <c r="H8" s="11"/>
    </row>
    <row r="9" spans="2:8" x14ac:dyDescent="0.2">
      <c r="B9" s="4"/>
      <c r="C9" s="12" t="s">
        <v>8</v>
      </c>
      <c r="D9" s="13">
        <v>5033</v>
      </c>
      <c r="E9" s="13">
        <v>25</v>
      </c>
      <c r="F9" s="13">
        <v>2161.9969999999998</v>
      </c>
      <c r="G9" s="13">
        <v>7219.9969999999994</v>
      </c>
      <c r="H9" s="14">
        <f>G9/'Cuadro 2.2'!$G$246</f>
        <v>6.7723137831687699E-4</v>
      </c>
    </row>
    <row r="10" spans="2:8" x14ac:dyDescent="0.2">
      <c r="B10" s="2" t="s">
        <v>9</v>
      </c>
      <c r="C10" s="7" t="s">
        <v>13</v>
      </c>
      <c r="D10" s="8">
        <v>23</v>
      </c>
      <c r="E10" s="8"/>
      <c r="F10" s="8">
        <v>12855</v>
      </c>
      <c r="G10" s="8">
        <v>12878</v>
      </c>
      <c r="H10" s="9"/>
    </row>
    <row r="11" spans="2:8" x14ac:dyDescent="0.2">
      <c r="B11" s="3"/>
      <c r="C11" t="s">
        <v>17</v>
      </c>
      <c r="D11" s="10"/>
      <c r="E11" s="10"/>
      <c r="F11" s="10">
        <v>5337.9250000000002</v>
      </c>
      <c r="G11" s="10">
        <v>5337.9250000000002</v>
      </c>
      <c r="H11" s="11"/>
    </row>
    <row r="12" spans="2:8" x14ac:dyDescent="0.2">
      <c r="B12" s="3"/>
      <c r="C12" t="s">
        <v>36</v>
      </c>
      <c r="D12" s="10"/>
      <c r="E12" s="10"/>
      <c r="F12" s="10">
        <v>75869</v>
      </c>
      <c r="G12" s="10">
        <v>75869</v>
      </c>
      <c r="H12" s="11"/>
    </row>
    <row r="13" spans="2:8" x14ac:dyDescent="0.2">
      <c r="B13" s="3"/>
      <c r="C13" t="s">
        <v>50</v>
      </c>
      <c r="D13" s="10">
        <v>5167.37</v>
      </c>
      <c r="E13" s="10"/>
      <c r="F13" s="10"/>
      <c r="G13" s="10">
        <v>5167.37</v>
      </c>
      <c r="H13" s="11"/>
    </row>
    <row r="14" spans="2:8" x14ac:dyDescent="0.2">
      <c r="B14" s="3"/>
      <c r="C14" t="s">
        <v>4</v>
      </c>
      <c r="D14" s="10">
        <v>1246.1599999999999</v>
      </c>
      <c r="E14" s="10"/>
      <c r="F14" s="10"/>
      <c r="G14" s="10">
        <v>1246.1599999999999</v>
      </c>
      <c r="H14" s="11"/>
    </row>
    <row r="15" spans="2:8" x14ac:dyDescent="0.2">
      <c r="B15" s="4"/>
      <c r="C15" s="12" t="s">
        <v>8</v>
      </c>
      <c r="D15" s="13">
        <v>6436.53</v>
      </c>
      <c r="E15" s="13"/>
      <c r="F15" s="13">
        <v>94061.925000000003</v>
      </c>
      <c r="G15" s="13">
        <v>100498.455</v>
      </c>
      <c r="H15" s="14">
        <f>G15/'Cuadro 2.2'!$G$246</f>
        <v>9.4266946646053527E-3</v>
      </c>
    </row>
    <row r="16" spans="2:8" x14ac:dyDescent="0.2">
      <c r="B16" s="15" t="s">
        <v>73</v>
      </c>
      <c r="C16" t="s">
        <v>10</v>
      </c>
      <c r="D16" s="10">
        <v>0</v>
      </c>
      <c r="E16" s="10">
        <v>206795</v>
      </c>
      <c r="F16" s="10">
        <v>0</v>
      </c>
      <c r="G16" s="10">
        <v>206795</v>
      </c>
      <c r="H16" s="16"/>
    </row>
    <row r="17" spans="2:8" x14ac:dyDescent="0.2">
      <c r="B17" s="15"/>
      <c r="C17" s="17" t="s">
        <v>8</v>
      </c>
      <c r="D17" s="18">
        <v>0</v>
      </c>
      <c r="E17" s="18">
        <v>206795</v>
      </c>
      <c r="F17" s="18">
        <v>0</v>
      </c>
      <c r="G17" s="18">
        <v>206795</v>
      </c>
      <c r="H17" s="14">
        <f>G17/'Cuadro 2.2'!$G$246</f>
        <v>1.9397246685703414E-2</v>
      </c>
    </row>
    <row r="18" spans="2:8" x14ac:dyDescent="0.2">
      <c r="B18" s="2" t="s">
        <v>11</v>
      </c>
      <c r="C18" s="7" t="s">
        <v>4</v>
      </c>
      <c r="D18" s="8"/>
      <c r="E18" s="8">
        <v>9001</v>
      </c>
      <c r="F18" s="8"/>
      <c r="G18" s="8">
        <v>9001</v>
      </c>
      <c r="H18" s="9"/>
    </row>
    <row r="19" spans="2:8" x14ac:dyDescent="0.2">
      <c r="B19" s="3"/>
      <c r="C19" t="s">
        <v>12</v>
      </c>
      <c r="D19" s="10"/>
      <c r="E19" s="10">
        <v>13901</v>
      </c>
      <c r="F19" s="10"/>
      <c r="G19" s="10">
        <v>13901</v>
      </c>
      <c r="H19" s="11"/>
    </row>
    <row r="20" spans="2:8" x14ac:dyDescent="0.2">
      <c r="B20" s="3"/>
      <c r="C20" t="s">
        <v>7</v>
      </c>
      <c r="D20" s="10"/>
      <c r="E20" s="10">
        <v>8600</v>
      </c>
      <c r="F20" s="10"/>
      <c r="G20" s="10">
        <v>8600</v>
      </c>
      <c r="H20" s="11"/>
    </row>
    <row r="21" spans="2:8" x14ac:dyDescent="0.2">
      <c r="B21" s="4"/>
      <c r="C21" s="12" t="s">
        <v>8</v>
      </c>
      <c r="D21" s="13"/>
      <c r="E21" s="13">
        <v>31502</v>
      </c>
      <c r="F21" s="13"/>
      <c r="G21" s="13">
        <v>31502</v>
      </c>
      <c r="H21" s="14">
        <f>G21/'Cuadro 2.2'!$G$246</f>
        <v>2.954868662651558E-3</v>
      </c>
    </row>
    <row r="22" spans="2:8" x14ac:dyDescent="0.2">
      <c r="B22" s="2" t="s">
        <v>13</v>
      </c>
      <c r="C22" s="7" t="s">
        <v>9</v>
      </c>
      <c r="D22" s="8">
        <v>101</v>
      </c>
      <c r="E22" s="8"/>
      <c r="F22" s="8"/>
      <c r="G22" s="8">
        <v>101</v>
      </c>
      <c r="H22" s="9"/>
    </row>
    <row r="23" spans="2:8" x14ac:dyDescent="0.2">
      <c r="B23" s="3"/>
      <c r="C23" t="s">
        <v>13</v>
      </c>
      <c r="D23" s="10"/>
      <c r="E23" s="10"/>
      <c r="F23" s="10">
        <v>105500</v>
      </c>
      <c r="G23" s="10">
        <v>105500</v>
      </c>
      <c r="H23" s="11"/>
    </row>
    <row r="24" spans="2:8" x14ac:dyDescent="0.2">
      <c r="B24" s="3"/>
      <c r="C24" t="s">
        <v>17</v>
      </c>
      <c r="D24" s="10"/>
      <c r="E24" s="10"/>
      <c r="F24" s="10">
        <v>27342.975999999999</v>
      </c>
      <c r="G24" s="10">
        <v>27342.975999999999</v>
      </c>
      <c r="H24" s="11"/>
    </row>
    <row r="25" spans="2:8" x14ac:dyDescent="0.2">
      <c r="B25" s="3"/>
      <c r="C25" t="s">
        <v>36</v>
      </c>
      <c r="D25" s="10"/>
      <c r="E25" s="10"/>
      <c r="F25" s="10">
        <v>14483</v>
      </c>
      <c r="G25" s="10">
        <v>14483</v>
      </c>
      <c r="H25" s="11"/>
    </row>
    <row r="26" spans="2:8" x14ac:dyDescent="0.2">
      <c r="B26" s="3"/>
      <c r="C26" t="s">
        <v>4</v>
      </c>
      <c r="D26" s="10"/>
      <c r="E26" s="10"/>
      <c r="F26" s="10">
        <v>16500</v>
      </c>
      <c r="G26" s="10">
        <v>16500</v>
      </c>
      <c r="H26" s="11"/>
    </row>
    <row r="27" spans="2:8" x14ac:dyDescent="0.2">
      <c r="B27" s="4"/>
      <c r="C27" s="12" t="s">
        <v>8</v>
      </c>
      <c r="D27" s="13">
        <v>101</v>
      </c>
      <c r="E27" s="13"/>
      <c r="F27" s="13">
        <v>163825.976</v>
      </c>
      <c r="G27" s="13">
        <v>163926.976</v>
      </c>
      <c r="H27" s="14">
        <f>G27/'Cuadro 2.2'!$G$246</f>
        <v>1.5376251804508731E-2</v>
      </c>
    </row>
    <row r="28" spans="2:8" x14ac:dyDescent="0.2">
      <c r="B28" s="2" t="s">
        <v>3</v>
      </c>
      <c r="C28" s="7" t="s">
        <v>2</v>
      </c>
      <c r="D28" s="8">
        <v>1200</v>
      </c>
      <c r="E28" s="8"/>
      <c r="F28" s="8"/>
      <c r="G28" s="8">
        <v>1200</v>
      </c>
      <c r="H28" s="9"/>
    </row>
    <row r="29" spans="2:8" x14ac:dyDescent="0.2">
      <c r="B29" s="3"/>
      <c r="C29" t="s">
        <v>51</v>
      </c>
      <c r="D29" s="10">
        <v>5</v>
      </c>
      <c r="E29" s="10"/>
      <c r="F29" s="10"/>
      <c r="G29" s="10">
        <v>5</v>
      </c>
      <c r="H29" s="11"/>
    </row>
    <row r="30" spans="2:8" x14ac:dyDescent="0.2">
      <c r="B30" s="3"/>
      <c r="C30" t="s">
        <v>4</v>
      </c>
      <c r="D30" s="10">
        <v>3000</v>
      </c>
      <c r="E30" s="10"/>
      <c r="F30" s="10"/>
      <c r="G30" s="10">
        <v>3000</v>
      </c>
      <c r="H30" s="11"/>
    </row>
    <row r="31" spans="2:8" x14ac:dyDescent="0.2">
      <c r="B31" s="4"/>
      <c r="C31" s="12" t="s">
        <v>8</v>
      </c>
      <c r="D31" s="13">
        <v>4205</v>
      </c>
      <c r="E31" s="13"/>
      <c r="F31" s="13"/>
      <c r="G31" s="13">
        <v>4205</v>
      </c>
      <c r="H31" s="14">
        <f>G31/'Cuadro 2.2'!$G$246</f>
        <v>3.9442647217477624E-4</v>
      </c>
    </row>
    <row r="32" spans="2:8" x14ac:dyDescent="0.2">
      <c r="B32" s="2" t="s">
        <v>52</v>
      </c>
      <c r="C32" s="7" t="s">
        <v>13</v>
      </c>
      <c r="D32" s="8"/>
      <c r="E32" s="8"/>
      <c r="F32" s="8">
        <v>22700</v>
      </c>
      <c r="G32" s="8">
        <v>22700</v>
      </c>
      <c r="H32" s="9"/>
    </row>
    <row r="33" spans="2:8" x14ac:dyDescent="0.2">
      <c r="B33" s="3"/>
      <c r="C33" t="s">
        <v>17</v>
      </c>
      <c r="D33" s="10"/>
      <c r="E33" s="10"/>
      <c r="F33" s="10">
        <v>5660.369999999999</v>
      </c>
      <c r="G33" s="10">
        <v>5660.369999999999</v>
      </c>
      <c r="H33" s="11"/>
    </row>
    <row r="34" spans="2:8" x14ac:dyDescent="0.2">
      <c r="B34" s="3"/>
      <c r="C34" t="s">
        <v>36</v>
      </c>
      <c r="D34" s="10"/>
      <c r="E34" s="10"/>
      <c r="F34" s="10">
        <v>19140</v>
      </c>
      <c r="G34" s="10">
        <v>19140</v>
      </c>
      <c r="H34" s="11"/>
    </row>
    <row r="35" spans="2:8" x14ac:dyDescent="0.2">
      <c r="B35" s="4"/>
      <c r="C35" s="12" t="s">
        <v>8</v>
      </c>
      <c r="D35" s="13"/>
      <c r="E35" s="13"/>
      <c r="F35" s="13">
        <v>47500.369999999995</v>
      </c>
      <c r="G35" s="13">
        <v>47500.369999999995</v>
      </c>
      <c r="H35" s="14">
        <f>G35/'Cuadro 2.2'!$G$246</f>
        <v>4.4555061512714803E-3</v>
      </c>
    </row>
    <row r="36" spans="2:8" x14ac:dyDescent="0.2">
      <c r="B36" s="2" t="s">
        <v>51</v>
      </c>
      <c r="C36" s="7" t="s">
        <v>51</v>
      </c>
      <c r="D36" s="8">
        <v>47091</v>
      </c>
      <c r="E36" s="8"/>
      <c r="F36" s="8"/>
      <c r="G36" s="8">
        <v>47091</v>
      </c>
      <c r="H36" s="9"/>
    </row>
    <row r="37" spans="2:8" x14ac:dyDescent="0.2">
      <c r="B37" s="3"/>
      <c r="C37" t="s">
        <v>5</v>
      </c>
      <c r="D37" s="10">
        <v>36821</v>
      </c>
      <c r="E37" s="10">
        <v>433400</v>
      </c>
      <c r="F37" s="10"/>
      <c r="G37" s="10">
        <v>470221</v>
      </c>
      <c r="H37" s="11"/>
    </row>
    <row r="38" spans="2:8" x14ac:dyDescent="0.2">
      <c r="B38" s="3"/>
      <c r="C38" t="s">
        <v>53</v>
      </c>
      <c r="D38" s="10"/>
      <c r="E38" s="10">
        <v>471099.4</v>
      </c>
      <c r="F38" s="10"/>
      <c r="G38" s="10">
        <v>471099.4</v>
      </c>
      <c r="H38" s="11"/>
    </row>
    <row r="39" spans="2:8" x14ac:dyDescent="0.2">
      <c r="B39" s="4"/>
      <c r="C39" s="12" t="s">
        <v>8</v>
      </c>
      <c r="D39" s="13">
        <v>83912</v>
      </c>
      <c r="E39" s="13">
        <v>904499.4</v>
      </c>
      <c r="F39" s="13"/>
      <c r="G39" s="13">
        <v>988411.4</v>
      </c>
      <c r="H39" s="14">
        <f>G39/'Cuadro 2.2'!$G$246</f>
        <v>9.2712395138961151E-2</v>
      </c>
    </row>
    <row r="40" spans="2:8" x14ac:dyDescent="0.2">
      <c r="B40" s="2" t="s">
        <v>17</v>
      </c>
      <c r="C40" s="7" t="s">
        <v>36</v>
      </c>
      <c r="D40" s="8"/>
      <c r="E40" s="8"/>
      <c r="F40" s="8">
        <v>190523</v>
      </c>
      <c r="G40" s="8">
        <v>190523</v>
      </c>
      <c r="H40" s="9"/>
    </row>
    <row r="41" spans="2:8" x14ac:dyDescent="0.2">
      <c r="B41" s="4"/>
      <c r="C41" s="12" t="s">
        <v>8</v>
      </c>
      <c r="D41" s="13"/>
      <c r="E41" s="13"/>
      <c r="F41" s="13">
        <v>190523</v>
      </c>
      <c r="G41" s="13">
        <v>190523</v>
      </c>
      <c r="H41" s="14">
        <f>G41/'Cuadro 2.2'!$G$246</f>
        <v>1.7870942867575481E-2</v>
      </c>
    </row>
    <row r="42" spans="2:8" x14ac:dyDescent="0.2">
      <c r="B42" s="2" t="s">
        <v>54</v>
      </c>
      <c r="C42" s="7" t="s">
        <v>17</v>
      </c>
      <c r="D42" s="8"/>
      <c r="E42" s="8"/>
      <c r="F42" s="8">
        <v>92016.146999999997</v>
      </c>
      <c r="G42" s="8">
        <v>92016.146999999997</v>
      </c>
      <c r="H42" s="9"/>
    </row>
    <row r="43" spans="2:8" x14ac:dyDescent="0.2">
      <c r="B43" s="3"/>
      <c r="C43" t="s">
        <v>5</v>
      </c>
      <c r="D43" s="10"/>
      <c r="E43" s="10"/>
      <c r="F43" s="10">
        <v>4500</v>
      </c>
      <c r="G43" s="10">
        <v>4500</v>
      </c>
      <c r="H43" s="11"/>
    </row>
    <row r="44" spans="2:8" x14ac:dyDescent="0.2">
      <c r="B44" s="4"/>
      <c r="C44" s="12" t="s">
        <v>8</v>
      </c>
      <c r="D44" s="13"/>
      <c r="E44" s="13"/>
      <c r="F44" s="13">
        <v>96516.146999999997</v>
      </c>
      <c r="G44" s="13">
        <v>96516.146999999997</v>
      </c>
      <c r="H44" s="14">
        <f>G44/'Cuadro 2.2'!$G$246</f>
        <v>9.0531565681598366E-3</v>
      </c>
    </row>
    <row r="45" spans="2:8" x14ac:dyDescent="0.2">
      <c r="B45" s="2" t="s">
        <v>20</v>
      </c>
      <c r="C45" s="7" t="s">
        <v>55</v>
      </c>
      <c r="D45" s="8">
        <v>265.60000000000002</v>
      </c>
      <c r="E45" s="8"/>
      <c r="F45" s="8">
        <v>3</v>
      </c>
      <c r="G45" s="8">
        <v>268.60000000000002</v>
      </c>
      <c r="H45" s="9"/>
    </row>
    <row r="46" spans="2:8" x14ac:dyDescent="0.2">
      <c r="B46" s="3"/>
      <c r="C46" t="s">
        <v>16</v>
      </c>
      <c r="D46" s="10">
        <v>21.6</v>
      </c>
      <c r="E46" s="10"/>
      <c r="F46" s="10"/>
      <c r="G46" s="10">
        <v>21.6</v>
      </c>
      <c r="H46" s="11"/>
    </row>
    <row r="47" spans="2:8" x14ac:dyDescent="0.2">
      <c r="B47" s="3"/>
      <c r="C47" t="s">
        <v>50</v>
      </c>
      <c r="D47" s="10">
        <v>878.03000000000009</v>
      </c>
      <c r="E47" s="10"/>
      <c r="F47" s="10"/>
      <c r="G47" s="10">
        <v>878.03000000000009</v>
      </c>
      <c r="H47" s="11"/>
    </row>
    <row r="48" spans="2:8" x14ac:dyDescent="0.2">
      <c r="B48" s="4"/>
      <c r="C48" s="12" t="s">
        <v>8</v>
      </c>
      <c r="D48" s="13">
        <v>1165.23</v>
      </c>
      <c r="E48" s="13"/>
      <c r="F48" s="13">
        <v>3</v>
      </c>
      <c r="G48" s="13">
        <v>1168.23</v>
      </c>
      <c r="H48" s="14">
        <f>G48/'Cuadro 2.2'!$G$246</f>
        <v>1.095792717214599E-4</v>
      </c>
    </row>
    <row r="49" spans="2:8" x14ac:dyDescent="0.2">
      <c r="B49" s="2" t="s">
        <v>16</v>
      </c>
      <c r="C49" s="7" t="s">
        <v>2</v>
      </c>
      <c r="D49" s="8"/>
      <c r="E49" s="8"/>
      <c r="F49" s="8">
        <v>31899.707999999999</v>
      </c>
      <c r="G49" s="8">
        <v>31899.707999999999</v>
      </c>
      <c r="H49" s="9"/>
    </row>
    <row r="50" spans="2:8" x14ac:dyDescent="0.2">
      <c r="B50" s="3"/>
      <c r="C50" t="s">
        <v>9</v>
      </c>
      <c r="D50" s="10"/>
      <c r="E50" s="10"/>
      <c r="F50" s="10">
        <v>33559.756999999998</v>
      </c>
      <c r="G50" s="10">
        <v>33559.756999999998</v>
      </c>
      <c r="H50" s="11"/>
    </row>
    <row r="51" spans="2:8" x14ac:dyDescent="0.2">
      <c r="B51" s="3"/>
      <c r="C51" t="s">
        <v>13</v>
      </c>
      <c r="D51" s="10"/>
      <c r="E51" s="10"/>
      <c r="F51" s="10">
        <v>305228.06600000005</v>
      </c>
      <c r="G51" s="10">
        <v>305228.06600000005</v>
      </c>
      <c r="H51" s="11"/>
    </row>
    <row r="52" spans="2:8" x14ac:dyDescent="0.2">
      <c r="B52" s="3"/>
      <c r="C52" t="s">
        <v>52</v>
      </c>
      <c r="D52" s="10"/>
      <c r="E52" s="10"/>
      <c r="F52" s="10">
        <v>117089.974</v>
      </c>
      <c r="G52" s="10">
        <v>117089.974</v>
      </c>
      <c r="H52" s="11"/>
    </row>
    <row r="53" spans="2:8" x14ac:dyDescent="0.2">
      <c r="B53" s="3"/>
      <c r="C53" t="s">
        <v>17</v>
      </c>
      <c r="D53" s="10"/>
      <c r="E53" s="10"/>
      <c r="F53" s="10">
        <v>138925.65</v>
      </c>
      <c r="G53" s="10">
        <v>138925.65</v>
      </c>
      <c r="H53" s="11"/>
    </row>
    <row r="54" spans="2:8" x14ac:dyDescent="0.2">
      <c r="B54" s="3"/>
      <c r="C54" t="s">
        <v>36</v>
      </c>
      <c r="D54" s="10"/>
      <c r="E54" s="10"/>
      <c r="F54" s="10">
        <v>377188</v>
      </c>
      <c r="G54" s="10">
        <v>377188</v>
      </c>
      <c r="H54" s="11"/>
    </row>
    <row r="55" spans="2:8" x14ac:dyDescent="0.2">
      <c r="B55" s="3"/>
      <c r="C55" t="s">
        <v>54</v>
      </c>
      <c r="D55" s="10"/>
      <c r="E55" s="10"/>
      <c r="F55" s="10">
        <v>98711.357999999993</v>
      </c>
      <c r="G55" s="10">
        <v>98711.357999999993</v>
      </c>
      <c r="H55" s="11"/>
    </row>
    <row r="56" spans="2:8" x14ac:dyDescent="0.2">
      <c r="B56" s="3"/>
      <c r="C56" t="s">
        <v>15</v>
      </c>
      <c r="D56" s="10"/>
      <c r="E56" s="10"/>
      <c r="F56" s="10">
        <v>24975.879000000001</v>
      </c>
      <c r="G56" s="10">
        <v>24975.879000000001</v>
      </c>
      <c r="H56" s="11"/>
    </row>
    <row r="57" spans="2:8" x14ac:dyDescent="0.2">
      <c r="B57" s="3"/>
      <c r="C57" t="s">
        <v>56</v>
      </c>
      <c r="D57" s="10">
        <v>474</v>
      </c>
      <c r="E57" s="10"/>
      <c r="F57" s="10">
        <v>10944.47</v>
      </c>
      <c r="G57" s="10">
        <v>11418.47</v>
      </c>
      <c r="H57" s="11"/>
    </row>
    <row r="58" spans="2:8" x14ac:dyDescent="0.2">
      <c r="B58" s="3"/>
      <c r="C58" t="s">
        <v>16</v>
      </c>
      <c r="D58" s="10"/>
      <c r="E58" s="10"/>
      <c r="F58" s="10">
        <v>18125.254000000001</v>
      </c>
      <c r="G58" s="10">
        <v>18125.254000000001</v>
      </c>
      <c r="H58" s="11"/>
    </row>
    <row r="59" spans="2:8" x14ac:dyDescent="0.2">
      <c r="B59" s="3"/>
      <c r="C59" t="s">
        <v>50</v>
      </c>
      <c r="D59" s="10"/>
      <c r="E59" s="10"/>
      <c r="F59" s="10">
        <v>43112.055999999997</v>
      </c>
      <c r="G59" s="10">
        <v>43112.055999999997</v>
      </c>
      <c r="H59" s="11"/>
    </row>
    <row r="60" spans="2:8" x14ac:dyDescent="0.2">
      <c r="B60" s="3"/>
      <c r="C60" t="s">
        <v>4</v>
      </c>
      <c r="D60" s="10"/>
      <c r="E60" s="10"/>
      <c r="F60" s="10">
        <v>1600</v>
      </c>
      <c r="G60" s="10">
        <v>1600</v>
      </c>
      <c r="H60" s="11"/>
    </row>
    <row r="61" spans="2:8" x14ac:dyDescent="0.2">
      <c r="B61" s="3"/>
      <c r="C61" t="s">
        <v>57</v>
      </c>
      <c r="D61" s="10"/>
      <c r="E61" s="10"/>
      <c r="F61" s="10">
        <v>3689.1759999999999</v>
      </c>
      <c r="G61" s="10">
        <v>3689.1759999999999</v>
      </c>
      <c r="H61" s="11"/>
    </row>
    <row r="62" spans="2:8" x14ac:dyDescent="0.2">
      <c r="B62" s="3"/>
      <c r="C62" t="s">
        <v>10</v>
      </c>
      <c r="D62" s="10"/>
      <c r="E62" s="10"/>
      <c r="F62" s="10">
        <v>796855.64599999995</v>
      </c>
      <c r="G62" s="10">
        <v>796855.64599999995</v>
      </c>
      <c r="H62" s="11"/>
    </row>
    <row r="63" spans="2:8" x14ac:dyDescent="0.2">
      <c r="B63" s="3"/>
      <c r="C63" t="s">
        <v>5</v>
      </c>
      <c r="D63" s="10"/>
      <c r="E63" s="10"/>
      <c r="F63" s="10">
        <v>96698.286999999997</v>
      </c>
      <c r="G63" s="10">
        <v>96698.286999999997</v>
      </c>
      <c r="H63" s="11"/>
    </row>
    <row r="64" spans="2:8" x14ac:dyDescent="0.2">
      <c r="B64" s="3"/>
      <c r="C64" t="s">
        <v>6</v>
      </c>
      <c r="D64" s="10"/>
      <c r="E64" s="10"/>
      <c r="F64" s="10">
        <v>37578.559000000001</v>
      </c>
      <c r="G64" s="10">
        <v>37578.559000000001</v>
      </c>
      <c r="H64" s="11"/>
    </row>
    <row r="65" spans="2:8" x14ac:dyDescent="0.2">
      <c r="B65" s="3"/>
      <c r="C65" t="s">
        <v>18</v>
      </c>
      <c r="D65" s="10">
        <v>25000</v>
      </c>
      <c r="E65" s="10"/>
      <c r="F65" s="10">
        <v>45406.175000000003</v>
      </c>
      <c r="G65" s="10">
        <v>70406.175000000003</v>
      </c>
      <c r="H65" s="11"/>
    </row>
    <row r="66" spans="2:8" x14ac:dyDescent="0.2">
      <c r="B66" s="3"/>
      <c r="C66" t="s">
        <v>19</v>
      </c>
      <c r="D66" s="10"/>
      <c r="E66" s="10"/>
      <c r="F66" s="10">
        <v>56329.972999999998</v>
      </c>
      <c r="G66" s="10">
        <v>56329.972999999998</v>
      </c>
      <c r="H66" s="11"/>
    </row>
    <row r="67" spans="2:8" x14ac:dyDescent="0.2">
      <c r="B67" s="4"/>
      <c r="C67" s="12" t="s">
        <v>8</v>
      </c>
      <c r="D67" s="13">
        <v>25474</v>
      </c>
      <c r="E67" s="13"/>
      <c r="F67" s="13">
        <v>2237917.9879999999</v>
      </c>
      <c r="G67" s="13">
        <v>2263391.9879999999</v>
      </c>
      <c r="H67" s="14">
        <f>G67/'Cuadro 2.2'!$G$246</f>
        <v>0.21230480784197228</v>
      </c>
    </row>
    <row r="68" spans="2:8" x14ac:dyDescent="0.2">
      <c r="B68" s="2" t="s">
        <v>14</v>
      </c>
      <c r="C68" s="7" t="s">
        <v>36</v>
      </c>
      <c r="D68" s="8">
        <v>1144</v>
      </c>
      <c r="E68" s="8"/>
      <c r="F68" s="8"/>
      <c r="G68" s="8">
        <v>1144</v>
      </c>
      <c r="H68" s="9"/>
    </row>
    <row r="69" spans="2:8" x14ac:dyDescent="0.2">
      <c r="B69" s="3"/>
      <c r="C69" t="s">
        <v>15</v>
      </c>
      <c r="D69" s="10">
        <v>13692.150000000001</v>
      </c>
      <c r="E69" s="10"/>
      <c r="F69" s="10"/>
      <c r="G69" s="10">
        <v>13692.150000000001</v>
      </c>
      <c r="H69" s="11"/>
    </row>
    <row r="70" spans="2:8" x14ac:dyDescent="0.2">
      <c r="B70" s="3"/>
      <c r="C70" t="s">
        <v>20</v>
      </c>
      <c r="D70" s="10">
        <v>1803.5679999999998</v>
      </c>
      <c r="E70" s="10"/>
      <c r="F70" s="10"/>
      <c r="G70" s="10">
        <v>1803.5679999999998</v>
      </c>
      <c r="H70" s="11"/>
    </row>
    <row r="71" spans="2:8" x14ac:dyDescent="0.2">
      <c r="B71" s="3"/>
      <c r="C71" t="s">
        <v>56</v>
      </c>
      <c r="D71" s="10">
        <v>9817.4700000000012</v>
      </c>
      <c r="E71" s="10"/>
      <c r="F71" s="10">
        <v>662</v>
      </c>
      <c r="G71" s="10">
        <v>10479.470000000001</v>
      </c>
      <c r="H71" s="11"/>
    </row>
    <row r="72" spans="2:8" x14ac:dyDescent="0.2">
      <c r="B72" s="3"/>
      <c r="C72" t="s">
        <v>16</v>
      </c>
      <c r="D72" s="10"/>
      <c r="E72" s="10"/>
      <c r="F72" s="10">
        <v>1300</v>
      </c>
      <c r="G72" s="10">
        <v>1300</v>
      </c>
      <c r="H72" s="11"/>
    </row>
    <row r="73" spans="2:8" x14ac:dyDescent="0.2">
      <c r="B73" s="3"/>
      <c r="C73" t="s">
        <v>50</v>
      </c>
      <c r="D73" s="10"/>
      <c r="E73" s="10"/>
      <c r="F73" s="10">
        <v>800</v>
      </c>
      <c r="G73" s="10">
        <v>800</v>
      </c>
      <c r="H73" s="11"/>
    </row>
    <row r="74" spans="2:8" x14ac:dyDescent="0.2">
      <c r="B74" s="3"/>
      <c r="C74" t="s">
        <v>4</v>
      </c>
      <c r="D74" s="10"/>
      <c r="E74" s="10"/>
      <c r="F74" s="10">
        <v>1100</v>
      </c>
      <c r="G74" s="10">
        <v>1100</v>
      </c>
      <c r="H74" s="11"/>
    </row>
    <row r="75" spans="2:8" x14ac:dyDescent="0.2">
      <c r="B75" s="3"/>
      <c r="C75" t="s">
        <v>57</v>
      </c>
      <c r="D75" s="10">
        <v>371</v>
      </c>
      <c r="E75" s="10"/>
      <c r="F75" s="10"/>
      <c r="G75" s="10">
        <v>371</v>
      </c>
      <c r="H75" s="11"/>
    </row>
    <row r="76" spans="2:8" x14ac:dyDescent="0.2">
      <c r="B76" s="3"/>
      <c r="C76" t="s">
        <v>5</v>
      </c>
      <c r="D76" s="10">
        <v>1274.5900000000001</v>
      </c>
      <c r="E76" s="10">
        <v>322</v>
      </c>
      <c r="F76" s="10"/>
      <c r="G76" s="10">
        <v>1596.5900000000001</v>
      </c>
      <c r="H76" s="11"/>
    </row>
    <row r="77" spans="2:8" x14ac:dyDescent="0.2">
      <c r="B77" s="3"/>
      <c r="C77" t="s">
        <v>6</v>
      </c>
      <c r="D77" s="10">
        <v>749.12</v>
      </c>
      <c r="E77" s="10"/>
      <c r="F77" s="10"/>
      <c r="G77" s="10">
        <v>749.12</v>
      </c>
      <c r="H77" s="11"/>
    </row>
    <row r="78" spans="2:8" x14ac:dyDescent="0.2">
      <c r="B78" s="4"/>
      <c r="C78" s="12" t="s">
        <v>8</v>
      </c>
      <c r="D78" s="13">
        <v>28851.898000000001</v>
      </c>
      <c r="E78" s="13">
        <v>322</v>
      </c>
      <c r="F78" s="13">
        <v>3862</v>
      </c>
      <c r="G78" s="13">
        <v>33035.898000000001</v>
      </c>
      <c r="H78" s="14">
        <f>G78/'Cuadro 2.2'!$G$246</f>
        <v>3.0987473729526152E-3</v>
      </c>
    </row>
    <row r="79" spans="2:8" x14ac:dyDescent="0.2">
      <c r="B79" s="2" t="s">
        <v>4</v>
      </c>
      <c r="C79" s="7" t="s">
        <v>2</v>
      </c>
      <c r="D79" s="8">
        <v>282.89999999999998</v>
      </c>
      <c r="E79" s="8"/>
      <c r="F79" s="8"/>
      <c r="G79" s="8">
        <v>282.89999999999998</v>
      </c>
      <c r="H79" s="9"/>
    </row>
    <row r="80" spans="2:8" x14ac:dyDescent="0.2">
      <c r="B80" s="3"/>
      <c r="C80" t="s">
        <v>13</v>
      </c>
      <c r="D80" s="10"/>
      <c r="E80" s="10"/>
      <c r="F80" s="10">
        <v>120238.6</v>
      </c>
      <c r="G80" s="10">
        <v>120238.6</v>
      </c>
      <c r="H80" s="11"/>
    </row>
    <row r="81" spans="2:8" x14ac:dyDescent="0.2">
      <c r="B81" s="3"/>
      <c r="C81" t="s">
        <v>16</v>
      </c>
      <c r="D81" s="10"/>
      <c r="E81" s="10"/>
      <c r="F81" s="10">
        <v>302</v>
      </c>
      <c r="G81" s="10">
        <v>302</v>
      </c>
      <c r="H81" s="11"/>
    </row>
    <row r="82" spans="2:8" x14ac:dyDescent="0.2">
      <c r="B82" s="3"/>
      <c r="C82" t="s">
        <v>50</v>
      </c>
      <c r="D82" s="10"/>
      <c r="E82" s="10"/>
      <c r="F82" s="10">
        <v>280</v>
      </c>
      <c r="G82" s="10">
        <v>280</v>
      </c>
      <c r="H82" s="11"/>
    </row>
    <row r="83" spans="2:8" x14ac:dyDescent="0.2">
      <c r="B83" s="3"/>
      <c r="C83" t="s">
        <v>57</v>
      </c>
      <c r="D83" s="10">
        <v>3504</v>
      </c>
      <c r="E83" s="10"/>
      <c r="F83" s="10"/>
      <c r="G83" s="10">
        <v>3504</v>
      </c>
      <c r="H83" s="11"/>
    </row>
    <row r="84" spans="2:8" x14ac:dyDescent="0.2">
      <c r="B84" s="3"/>
      <c r="C84" t="s">
        <v>5</v>
      </c>
      <c r="D84" s="10">
        <v>536</v>
      </c>
      <c r="E84" s="10"/>
      <c r="F84" s="10"/>
      <c r="G84" s="10">
        <v>536</v>
      </c>
      <c r="H84" s="11"/>
    </row>
    <row r="85" spans="2:8" x14ac:dyDescent="0.2">
      <c r="B85" s="3"/>
      <c r="C85" t="s">
        <v>21</v>
      </c>
      <c r="D85" s="10">
        <v>2000</v>
      </c>
      <c r="E85" s="10"/>
      <c r="F85" s="10"/>
      <c r="G85" s="10">
        <v>2000</v>
      </c>
      <c r="H85" s="11"/>
    </row>
    <row r="86" spans="2:8" x14ac:dyDescent="0.2">
      <c r="B86" s="4"/>
      <c r="C86" s="12" t="s">
        <v>8</v>
      </c>
      <c r="D86" s="13">
        <v>6322.9</v>
      </c>
      <c r="E86" s="13"/>
      <c r="F86" s="13">
        <v>120820.6</v>
      </c>
      <c r="G86" s="13">
        <v>127143.5</v>
      </c>
      <c r="H86" s="14">
        <f>G86/'Cuadro 2.2'!$G$246</f>
        <v>1.192598386800325E-2</v>
      </c>
    </row>
    <row r="87" spans="2:8" x14ac:dyDescent="0.2">
      <c r="B87" s="2" t="s">
        <v>57</v>
      </c>
      <c r="C87" s="7" t="s">
        <v>4</v>
      </c>
      <c r="D87" s="8">
        <v>27081</v>
      </c>
      <c r="E87" s="8"/>
      <c r="F87" s="8"/>
      <c r="G87" s="8">
        <v>27081</v>
      </c>
      <c r="H87" s="9"/>
    </row>
    <row r="88" spans="2:8" x14ac:dyDescent="0.2">
      <c r="B88" s="3"/>
      <c r="C88" t="s">
        <v>10</v>
      </c>
      <c r="D88" s="10">
        <v>1200</v>
      </c>
      <c r="E88" s="10"/>
      <c r="F88" s="10"/>
      <c r="G88" s="10">
        <v>1200</v>
      </c>
      <c r="H88" s="11"/>
    </row>
    <row r="89" spans="2:8" x14ac:dyDescent="0.2">
      <c r="B89" s="3"/>
      <c r="C89" t="s">
        <v>19</v>
      </c>
      <c r="D89" s="10">
        <v>700</v>
      </c>
      <c r="E89" s="10"/>
      <c r="F89" s="10"/>
      <c r="G89" s="10">
        <v>700</v>
      </c>
      <c r="H89" s="11"/>
    </row>
    <row r="90" spans="2:8" x14ac:dyDescent="0.2">
      <c r="B90" s="3"/>
      <c r="C90" t="s">
        <v>21</v>
      </c>
      <c r="D90" s="10">
        <v>9291</v>
      </c>
      <c r="E90" s="10"/>
      <c r="F90" s="10"/>
      <c r="G90" s="10">
        <v>9291</v>
      </c>
      <c r="H90" s="11"/>
    </row>
    <row r="91" spans="2:8" x14ac:dyDescent="0.2">
      <c r="B91" s="4"/>
      <c r="C91" s="12" t="s">
        <v>8</v>
      </c>
      <c r="D91" s="13">
        <v>38272</v>
      </c>
      <c r="E91" s="13"/>
      <c r="F91" s="13"/>
      <c r="G91" s="13">
        <v>38272</v>
      </c>
      <c r="H91" s="14">
        <f>G91/'Cuadro 2.2'!$G$246</f>
        <v>3.5898905928830054E-3</v>
      </c>
    </row>
    <row r="92" spans="2:8" x14ac:dyDescent="0.2">
      <c r="B92" s="2" t="s">
        <v>10</v>
      </c>
      <c r="C92" s="7" t="s">
        <v>3</v>
      </c>
      <c r="D92" s="8">
        <v>109548</v>
      </c>
      <c r="E92" s="8">
        <v>59331</v>
      </c>
      <c r="F92" s="8"/>
      <c r="G92" s="8">
        <f t="shared" ref="G92:G101" si="0">SUM(D92:F92)</f>
        <v>168879</v>
      </c>
      <c r="H92" s="9"/>
    </row>
    <row r="93" spans="2:8" x14ac:dyDescent="0.2">
      <c r="B93" s="3"/>
      <c r="C93" t="s">
        <v>51</v>
      </c>
      <c r="D93" s="10">
        <v>25550</v>
      </c>
      <c r="E93" s="10">
        <v>9416</v>
      </c>
      <c r="F93" s="10"/>
      <c r="G93" s="10">
        <f t="shared" si="0"/>
        <v>34966</v>
      </c>
      <c r="H93" s="11"/>
    </row>
    <row r="94" spans="2:8" x14ac:dyDescent="0.2">
      <c r="B94" s="3"/>
      <c r="C94" t="s">
        <v>36</v>
      </c>
      <c r="D94" s="10"/>
      <c r="E94" s="10"/>
      <c r="F94" s="10">
        <v>41248</v>
      </c>
      <c r="G94" s="10">
        <f t="shared" si="0"/>
        <v>41248</v>
      </c>
      <c r="H94" s="11"/>
    </row>
    <row r="95" spans="2:8" x14ac:dyDescent="0.2">
      <c r="B95" s="3"/>
      <c r="C95" t="s">
        <v>16</v>
      </c>
      <c r="D95" s="10"/>
      <c r="E95" s="10"/>
      <c r="F95" s="10">
        <v>179839.17300000001</v>
      </c>
      <c r="G95" s="10">
        <f t="shared" si="0"/>
        <v>179839.17300000001</v>
      </c>
      <c r="H95" s="11"/>
    </row>
    <row r="96" spans="2:8" x14ac:dyDescent="0.2">
      <c r="B96" s="3"/>
      <c r="C96" t="s">
        <v>10</v>
      </c>
      <c r="D96" s="10">
        <v>45000</v>
      </c>
      <c r="E96" s="10"/>
      <c r="F96" s="10">
        <v>706953.24800000002</v>
      </c>
      <c r="G96" s="10">
        <f t="shared" si="0"/>
        <v>751953.24800000002</v>
      </c>
      <c r="H96" s="11"/>
    </row>
    <row r="97" spans="2:8" x14ac:dyDescent="0.2">
      <c r="B97" s="3"/>
      <c r="C97" t="s">
        <v>5</v>
      </c>
      <c r="D97" s="10">
        <v>399733</v>
      </c>
      <c r="E97" s="10">
        <v>13906</v>
      </c>
      <c r="F97" s="10">
        <v>129314.652</v>
      </c>
      <c r="G97" s="10">
        <f t="shared" si="0"/>
        <v>542953.652</v>
      </c>
      <c r="H97" s="11"/>
    </row>
    <row r="98" spans="2:8" x14ac:dyDescent="0.2">
      <c r="B98" s="3"/>
      <c r="C98" t="s">
        <v>18</v>
      </c>
      <c r="D98" s="10"/>
      <c r="E98" s="10"/>
      <c r="F98" s="10">
        <v>418607.614</v>
      </c>
      <c r="G98" s="10">
        <f t="shared" si="0"/>
        <v>418607.614</v>
      </c>
      <c r="H98" s="11"/>
    </row>
    <row r="99" spans="2:8" x14ac:dyDescent="0.2">
      <c r="B99" s="3"/>
      <c r="C99" t="s">
        <v>37</v>
      </c>
      <c r="D99" s="10"/>
      <c r="E99" s="10"/>
      <c r="F99" s="10">
        <v>21000</v>
      </c>
      <c r="G99" s="10">
        <f t="shared" si="0"/>
        <v>21000</v>
      </c>
      <c r="H99" s="11"/>
    </row>
    <row r="100" spans="2:8" x14ac:dyDescent="0.2">
      <c r="B100" s="3"/>
      <c r="C100" t="s">
        <v>19</v>
      </c>
      <c r="D100" s="10"/>
      <c r="E100" s="10"/>
      <c r="F100" s="10">
        <v>29000</v>
      </c>
      <c r="G100" s="10">
        <f t="shared" si="0"/>
        <v>29000</v>
      </c>
      <c r="H100" s="11"/>
    </row>
    <row r="101" spans="2:8" x14ac:dyDescent="0.2">
      <c r="B101" s="4"/>
      <c r="C101" s="12" t="s">
        <v>8</v>
      </c>
      <c r="D101" s="13">
        <v>579831</v>
      </c>
      <c r="E101" s="13">
        <f>SUM(E92:E100)</f>
        <v>82653</v>
      </c>
      <c r="F101" s="13">
        <v>1525962.6870000002</v>
      </c>
      <c r="G101" s="13">
        <f t="shared" si="0"/>
        <v>2188446.6869999999</v>
      </c>
      <c r="H101" s="14">
        <f>G101/'Cuadro 2.2'!$G$246</f>
        <v>0.20527498366135238</v>
      </c>
    </row>
    <row r="102" spans="2:8" x14ac:dyDescent="0.2">
      <c r="B102" s="2" t="s">
        <v>5</v>
      </c>
      <c r="C102" s="7" t="s">
        <v>13</v>
      </c>
      <c r="D102" s="8"/>
      <c r="E102" s="8"/>
      <c r="F102" s="8">
        <v>25000</v>
      </c>
      <c r="G102" s="8">
        <v>25000</v>
      </c>
      <c r="H102" s="9"/>
    </row>
    <row r="103" spans="2:8" x14ac:dyDescent="0.2">
      <c r="B103" s="3"/>
      <c r="C103" t="s">
        <v>3</v>
      </c>
      <c r="D103" s="10">
        <v>23344</v>
      </c>
      <c r="E103" s="10"/>
      <c r="F103" s="10"/>
      <c r="G103" s="10">
        <v>23344</v>
      </c>
      <c r="H103" s="11"/>
    </row>
    <row r="104" spans="2:8" x14ac:dyDescent="0.2">
      <c r="B104" s="3"/>
      <c r="C104" t="s">
        <v>17</v>
      </c>
      <c r="D104" s="10"/>
      <c r="E104" s="10"/>
      <c r="F104" s="10">
        <v>18162.688999999998</v>
      </c>
      <c r="G104" s="10">
        <v>18162.688999999998</v>
      </c>
      <c r="H104" s="11"/>
    </row>
    <row r="105" spans="2:8" x14ac:dyDescent="0.2">
      <c r="B105" s="3"/>
      <c r="C105" t="s">
        <v>36</v>
      </c>
      <c r="D105" s="10"/>
      <c r="E105" s="10"/>
      <c r="F105" s="10">
        <v>104310</v>
      </c>
      <c r="G105" s="10">
        <v>104310</v>
      </c>
      <c r="H105" s="11"/>
    </row>
    <row r="106" spans="2:8" x14ac:dyDescent="0.2">
      <c r="B106" s="3"/>
      <c r="C106" t="s">
        <v>56</v>
      </c>
      <c r="D106" s="10"/>
      <c r="E106" s="10"/>
      <c r="F106" s="10">
        <v>4366</v>
      </c>
      <c r="G106" s="10">
        <v>4366</v>
      </c>
      <c r="H106" s="11"/>
    </row>
    <row r="107" spans="2:8" x14ac:dyDescent="0.2">
      <c r="B107" s="3"/>
      <c r="C107" t="s">
        <v>10</v>
      </c>
      <c r="D107" s="10"/>
      <c r="E107" s="10"/>
      <c r="F107" s="10">
        <v>29656.215</v>
      </c>
      <c r="G107" s="10">
        <v>29656.215</v>
      </c>
      <c r="H107" s="11"/>
    </row>
    <row r="108" spans="2:8" x14ac:dyDescent="0.2">
      <c r="B108" s="3"/>
      <c r="C108" t="s">
        <v>18</v>
      </c>
      <c r="D108" s="10"/>
      <c r="E108" s="10"/>
      <c r="F108" s="10">
        <v>525581.83900000004</v>
      </c>
      <c r="G108" s="10">
        <v>525581.83900000004</v>
      </c>
      <c r="H108" s="11"/>
    </row>
    <row r="109" spans="2:8" x14ac:dyDescent="0.2">
      <c r="B109" s="4"/>
      <c r="C109" s="12" t="s">
        <v>8</v>
      </c>
      <c r="D109" s="13">
        <v>23344</v>
      </c>
      <c r="E109" s="13"/>
      <c r="F109" s="13">
        <v>707076.74300000002</v>
      </c>
      <c r="G109" s="13">
        <v>730420.74300000002</v>
      </c>
      <c r="H109" s="14">
        <f>G109/'Cuadro 2.2'!$G$246</f>
        <v>6.8513026602798788E-2</v>
      </c>
    </row>
    <row r="110" spans="2:8" x14ac:dyDescent="0.2">
      <c r="B110" s="2" t="s">
        <v>53</v>
      </c>
      <c r="C110" s="7" t="s">
        <v>3</v>
      </c>
      <c r="D110" s="8"/>
      <c r="E110" s="8">
        <v>23084.616999999998</v>
      </c>
      <c r="F110" s="8"/>
      <c r="G110" s="8">
        <v>23084.616999999998</v>
      </c>
      <c r="H110" s="9"/>
    </row>
    <row r="111" spans="2:8" x14ac:dyDescent="0.2">
      <c r="B111" s="4"/>
      <c r="C111" s="12" t="s">
        <v>8</v>
      </c>
      <c r="D111" s="13"/>
      <c r="E111" s="13">
        <v>23084.616999999998</v>
      </c>
      <c r="F111" s="13"/>
      <c r="G111" s="13">
        <v>23084.616999999998</v>
      </c>
      <c r="H111" s="14">
        <f>G111/'Cuadro 2.2'!$G$246</f>
        <v>2.1653231973402776E-3</v>
      </c>
    </row>
    <row r="112" spans="2:8" x14ac:dyDescent="0.2">
      <c r="B112" s="2" t="s">
        <v>6</v>
      </c>
      <c r="C112" s="7" t="s">
        <v>36</v>
      </c>
      <c r="D112" s="8">
        <v>300</v>
      </c>
      <c r="E112" s="8"/>
      <c r="F112" s="8"/>
      <c r="G112" s="8">
        <v>300</v>
      </c>
      <c r="H112" s="9"/>
    </row>
    <row r="113" spans="2:8" x14ac:dyDescent="0.2">
      <c r="B113" s="3"/>
      <c r="C113" t="s">
        <v>18</v>
      </c>
      <c r="D113" s="10">
        <v>14000</v>
      </c>
      <c r="E113" s="10"/>
      <c r="F113" s="10"/>
      <c r="G113" s="10">
        <v>14000</v>
      </c>
      <c r="H113" s="11"/>
    </row>
    <row r="114" spans="2:8" x14ac:dyDescent="0.2">
      <c r="B114" s="4"/>
      <c r="C114" s="12" t="s">
        <v>8</v>
      </c>
      <c r="D114" s="13">
        <v>14300</v>
      </c>
      <c r="E114" s="13"/>
      <c r="F114" s="13"/>
      <c r="G114" s="13">
        <v>14300</v>
      </c>
      <c r="H114" s="14">
        <f>G114/'Cuadro 2.2'!$G$246</f>
        <v>1.3413314035907967E-3</v>
      </c>
    </row>
    <row r="115" spans="2:8" x14ac:dyDescent="0.2">
      <c r="B115" s="2" t="s">
        <v>23</v>
      </c>
      <c r="C115" s="7" t="s">
        <v>18</v>
      </c>
      <c r="D115" s="8">
        <v>40</v>
      </c>
      <c r="E115" s="8"/>
      <c r="F115" s="8"/>
      <c r="G115" s="8">
        <v>40</v>
      </c>
      <c r="H115" s="9"/>
    </row>
    <row r="116" spans="2:8" x14ac:dyDescent="0.2">
      <c r="B116" s="3"/>
      <c r="C116" t="s">
        <v>37</v>
      </c>
      <c r="D116" s="10">
        <v>33</v>
      </c>
      <c r="E116" s="10"/>
      <c r="F116" s="10"/>
      <c r="G116" s="10">
        <v>33</v>
      </c>
      <c r="H116" s="11"/>
    </row>
    <row r="117" spans="2:8" x14ac:dyDescent="0.2">
      <c r="B117" s="3"/>
      <c r="C117" t="s">
        <v>30</v>
      </c>
      <c r="D117" s="10">
        <v>40</v>
      </c>
      <c r="E117" s="10">
        <v>120</v>
      </c>
      <c r="F117" s="10"/>
      <c r="G117" s="10">
        <v>160</v>
      </c>
      <c r="H117" s="11"/>
    </row>
    <row r="118" spans="2:8" x14ac:dyDescent="0.2">
      <c r="B118" s="4"/>
      <c r="C118" s="12" t="s">
        <v>8</v>
      </c>
      <c r="D118" s="13">
        <v>113</v>
      </c>
      <c r="E118" s="13">
        <v>120</v>
      </c>
      <c r="F118" s="13"/>
      <c r="G118" s="13">
        <v>233</v>
      </c>
      <c r="H118" s="14">
        <f>G118/'Cuadro 2.2'!$G$246</f>
        <v>2.1855259932633262E-5</v>
      </c>
    </row>
    <row r="119" spans="2:8" x14ac:dyDescent="0.2">
      <c r="B119" s="2" t="s">
        <v>7</v>
      </c>
      <c r="C119" s="7" t="s">
        <v>56</v>
      </c>
      <c r="D119" s="8">
        <v>22977</v>
      </c>
      <c r="E119" s="8">
        <v>2039</v>
      </c>
      <c r="F119" s="8"/>
      <c r="G119" s="8">
        <v>25016</v>
      </c>
      <c r="H119" s="9"/>
    </row>
    <row r="120" spans="2:8" x14ac:dyDescent="0.2">
      <c r="B120" s="3"/>
      <c r="C120" t="s">
        <v>7</v>
      </c>
      <c r="D120" s="10">
        <v>76840.25</v>
      </c>
      <c r="E120" s="10">
        <v>29504</v>
      </c>
      <c r="F120" s="10"/>
      <c r="G120" s="10">
        <v>106344.25</v>
      </c>
      <c r="H120" s="11"/>
    </row>
    <row r="121" spans="2:8" x14ac:dyDescent="0.2">
      <c r="B121" s="3"/>
      <c r="C121" t="s">
        <v>18</v>
      </c>
      <c r="D121" s="10">
        <v>9112</v>
      </c>
      <c r="E121" s="10"/>
      <c r="F121" s="10"/>
      <c r="G121" s="10">
        <v>9112</v>
      </c>
      <c r="H121" s="11"/>
    </row>
    <row r="122" spans="2:8" x14ac:dyDescent="0.2">
      <c r="B122" s="3"/>
      <c r="C122" t="s">
        <v>58</v>
      </c>
      <c r="D122" s="10">
        <v>20</v>
      </c>
      <c r="E122" s="10"/>
      <c r="F122" s="10"/>
      <c r="G122" s="10">
        <v>20</v>
      </c>
      <c r="H122" s="11"/>
    </row>
    <row r="123" spans="2:8" x14ac:dyDescent="0.2">
      <c r="B123" s="3"/>
      <c r="C123" t="s">
        <v>30</v>
      </c>
      <c r="D123" s="10">
        <v>4564</v>
      </c>
      <c r="E123" s="10">
        <v>24760</v>
      </c>
      <c r="F123" s="10">
        <v>1083.5</v>
      </c>
      <c r="G123" s="10">
        <v>30407.5</v>
      </c>
      <c r="H123" s="11"/>
    </row>
    <row r="124" spans="2:8" x14ac:dyDescent="0.2">
      <c r="B124" s="3"/>
      <c r="C124" t="s">
        <v>28</v>
      </c>
      <c r="D124" s="10">
        <v>73105</v>
      </c>
      <c r="E124" s="10">
        <v>1</v>
      </c>
      <c r="F124" s="10"/>
      <c r="G124" s="10">
        <v>73106</v>
      </c>
      <c r="H124" s="11"/>
    </row>
    <row r="125" spans="2:8" x14ac:dyDescent="0.2">
      <c r="B125" s="4"/>
      <c r="C125" s="12" t="s">
        <v>8</v>
      </c>
      <c r="D125" s="13">
        <v>186618.25</v>
      </c>
      <c r="E125" s="13">
        <v>56304</v>
      </c>
      <c r="F125" s="13">
        <v>1083.5</v>
      </c>
      <c r="G125" s="13">
        <v>244005.75</v>
      </c>
      <c r="H125" s="14">
        <f>G125/'Cuadro 2.2'!$G$246</f>
        <v>2.2887592666554199E-2</v>
      </c>
    </row>
    <row r="126" spans="2:8" x14ac:dyDescent="0.2">
      <c r="B126" s="2" t="s">
        <v>59</v>
      </c>
      <c r="C126" s="7" t="s">
        <v>30</v>
      </c>
      <c r="D126" s="8"/>
      <c r="E126" s="8"/>
      <c r="F126" s="8">
        <v>1083.5</v>
      </c>
      <c r="G126" s="8">
        <v>1083.5</v>
      </c>
      <c r="H126" s="9"/>
    </row>
    <row r="127" spans="2:8" x14ac:dyDescent="0.2">
      <c r="B127" s="4"/>
      <c r="C127" s="12" t="s">
        <v>8</v>
      </c>
      <c r="D127" s="13"/>
      <c r="E127" s="13"/>
      <c r="F127" s="13">
        <v>1083.5</v>
      </c>
      <c r="G127" s="13">
        <v>1083.5</v>
      </c>
      <c r="H127" s="14">
        <f>G127/'Cuadro 2.2'!$G$246</f>
        <v>1.016316486566873E-4</v>
      </c>
    </row>
    <row r="128" spans="2:8" x14ac:dyDescent="0.2">
      <c r="B128" s="2" t="s">
        <v>18</v>
      </c>
      <c r="C128" s="7" t="s">
        <v>10</v>
      </c>
      <c r="D128" s="8"/>
      <c r="E128" s="8"/>
      <c r="F128" s="8">
        <v>19020</v>
      </c>
      <c r="G128" s="8">
        <v>19020</v>
      </c>
      <c r="H128" s="9"/>
    </row>
    <row r="129" spans="2:8" x14ac:dyDescent="0.2">
      <c r="B129" s="3"/>
      <c r="C129" t="s">
        <v>5</v>
      </c>
      <c r="D129" s="10"/>
      <c r="E129" s="10"/>
      <c r="F129" s="10">
        <v>22000</v>
      </c>
      <c r="G129" s="10">
        <v>22000</v>
      </c>
      <c r="H129" s="11"/>
    </row>
    <row r="130" spans="2:8" x14ac:dyDescent="0.2">
      <c r="B130" s="3"/>
      <c r="C130" t="s">
        <v>6</v>
      </c>
      <c r="D130" s="10"/>
      <c r="E130" s="10"/>
      <c r="F130" s="10">
        <v>13000</v>
      </c>
      <c r="G130" s="10">
        <v>13000</v>
      </c>
      <c r="H130" s="11"/>
    </row>
    <row r="131" spans="2:8" x14ac:dyDescent="0.2">
      <c r="B131" s="3"/>
      <c r="C131" t="s">
        <v>24</v>
      </c>
      <c r="D131" s="10">
        <v>57</v>
      </c>
      <c r="E131" s="10"/>
      <c r="F131" s="10"/>
      <c r="G131" s="10">
        <v>57</v>
      </c>
      <c r="H131" s="11"/>
    </row>
    <row r="132" spans="2:8" x14ac:dyDescent="0.2">
      <c r="B132" s="3"/>
      <c r="C132" t="s">
        <v>7</v>
      </c>
      <c r="D132" s="10">
        <v>29968</v>
      </c>
      <c r="E132" s="10"/>
      <c r="F132" s="10"/>
      <c r="G132" s="10">
        <v>29968</v>
      </c>
      <c r="H132" s="11"/>
    </row>
    <row r="133" spans="2:8" x14ac:dyDescent="0.2">
      <c r="B133" s="3"/>
      <c r="C133" t="s">
        <v>18</v>
      </c>
      <c r="D133" s="10">
        <v>98103.05</v>
      </c>
      <c r="E133" s="10">
        <v>155</v>
      </c>
      <c r="F133" s="10">
        <v>3994.2530000000002</v>
      </c>
      <c r="G133" s="10">
        <v>102252.303</v>
      </c>
      <c r="H133" s="11"/>
    </row>
    <row r="134" spans="2:8" x14ac:dyDescent="0.2">
      <c r="B134" s="3"/>
      <c r="C134" t="s">
        <v>25</v>
      </c>
      <c r="D134" s="10">
        <v>114505.5</v>
      </c>
      <c r="E134" s="10"/>
      <c r="F134" s="10"/>
      <c r="G134" s="10">
        <v>114505.5</v>
      </c>
      <c r="H134" s="11"/>
    </row>
    <row r="135" spans="2:8" x14ac:dyDescent="0.2">
      <c r="B135" s="3"/>
      <c r="C135" t="s">
        <v>60</v>
      </c>
      <c r="D135" s="10">
        <v>150</v>
      </c>
      <c r="E135" s="10"/>
      <c r="F135" s="10"/>
      <c r="G135" s="10">
        <v>150</v>
      </c>
      <c r="H135" s="11"/>
    </row>
    <row r="136" spans="2:8" x14ac:dyDescent="0.2">
      <c r="B136" s="3"/>
      <c r="C136" t="s">
        <v>40</v>
      </c>
      <c r="D136" s="10">
        <v>110</v>
      </c>
      <c r="E136" s="10"/>
      <c r="F136" s="10"/>
      <c r="G136" s="10">
        <v>110</v>
      </c>
      <c r="H136" s="11"/>
    </row>
    <row r="137" spans="2:8" x14ac:dyDescent="0.2">
      <c r="B137" s="3"/>
      <c r="C137" t="s">
        <v>26</v>
      </c>
      <c r="D137" s="10">
        <v>891</v>
      </c>
      <c r="E137" s="10"/>
      <c r="F137" s="10"/>
      <c r="G137" s="10">
        <v>891</v>
      </c>
      <c r="H137" s="11"/>
    </row>
    <row r="138" spans="2:8" x14ac:dyDescent="0.2">
      <c r="B138" s="3"/>
      <c r="C138" t="s">
        <v>30</v>
      </c>
      <c r="D138" s="10">
        <v>4084</v>
      </c>
      <c r="E138" s="10">
        <v>1036</v>
      </c>
      <c r="F138" s="10"/>
      <c r="G138" s="10">
        <v>5120</v>
      </c>
      <c r="H138" s="11"/>
    </row>
    <row r="139" spans="2:8" x14ac:dyDescent="0.2">
      <c r="B139" s="3"/>
      <c r="C139" t="s">
        <v>61</v>
      </c>
      <c r="D139" s="10">
        <v>180</v>
      </c>
      <c r="E139" s="10"/>
      <c r="F139" s="10"/>
      <c r="G139" s="10">
        <v>180</v>
      </c>
      <c r="H139" s="11"/>
    </row>
    <row r="140" spans="2:8" x14ac:dyDescent="0.2">
      <c r="B140" s="3"/>
      <c r="C140" t="s">
        <v>27</v>
      </c>
      <c r="D140" s="10">
        <v>4940</v>
      </c>
      <c r="E140" s="10"/>
      <c r="F140" s="10">
        <v>60</v>
      </c>
      <c r="G140" s="10">
        <v>5000</v>
      </c>
      <c r="H140" s="11"/>
    </row>
    <row r="141" spans="2:8" x14ac:dyDescent="0.2">
      <c r="B141" s="3"/>
      <c r="C141" t="s">
        <v>62</v>
      </c>
      <c r="D141" s="10">
        <v>160</v>
      </c>
      <c r="E141" s="10"/>
      <c r="F141" s="10"/>
      <c r="G141" s="10">
        <v>160</v>
      </c>
      <c r="H141" s="11"/>
    </row>
    <row r="142" spans="2:8" x14ac:dyDescent="0.2">
      <c r="B142" s="3"/>
      <c r="C142" t="s">
        <v>28</v>
      </c>
      <c r="D142" s="10">
        <v>60</v>
      </c>
      <c r="E142" s="10"/>
      <c r="F142" s="10"/>
      <c r="G142" s="10">
        <v>60</v>
      </c>
      <c r="H142" s="11"/>
    </row>
    <row r="143" spans="2:8" x14ac:dyDescent="0.2">
      <c r="B143" s="3"/>
      <c r="C143" t="s">
        <v>63</v>
      </c>
      <c r="D143" s="10">
        <v>912</v>
      </c>
      <c r="E143" s="10"/>
      <c r="F143" s="10"/>
      <c r="G143" s="10">
        <v>912</v>
      </c>
      <c r="H143" s="11"/>
    </row>
    <row r="144" spans="2:8" x14ac:dyDescent="0.2">
      <c r="B144" s="4"/>
      <c r="C144" s="12" t="s">
        <v>8</v>
      </c>
      <c r="D144" s="13">
        <v>254120.55</v>
      </c>
      <c r="E144" s="13">
        <v>1191</v>
      </c>
      <c r="F144" s="13">
        <v>58074.252999999997</v>
      </c>
      <c r="G144" s="13">
        <v>313385.80300000001</v>
      </c>
      <c r="H144" s="14">
        <f>G144/'Cuadro 2.2'!$G$246</f>
        <v>2.939539993030902E-2</v>
      </c>
    </row>
    <row r="145" spans="2:8" x14ac:dyDescent="0.2">
      <c r="B145" s="2" t="s">
        <v>25</v>
      </c>
      <c r="C145" s="7" t="s">
        <v>18</v>
      </c>
      <c r="D145" s="8">
        <v>1427</v>
      </c>
      <c r="E145" s="8"/>
      <c r="F145" s="8"/>
      <c r="G145" s="8">
        <v>1427</v>
      </c>
      <c r="H145" s="9"/>
    </row>
    <row r="146" spans="2:8" x14ac:dyDescent="0.2">
      <c r="B146" s="3"/>
      <c r="C146" t="s">
        <v>37</v>
      </c>
      <c r="D146" s="10">
        <v>125.425</v>
      </c>
      <c r="E146" s="10"/>
      <c r="F146" s="10"/>
      <c r="G146" s="10">
        <v>125.425</v>
      </c>
      <c r="H146" s="11"/>
    </row>
    <row r="147" spans="2:8" x14ac:dyDescent="0.2">
      <c r="B147" s="3"/>
      <c r="C147" t="s">
        <v>30</v>
      </c>
      <c r="D147" s="10"/>
      <c r="E147" s="10">
        <v>4088</v>
      </c>
      <c r="F147" s="10"/>
      <c r="G147" s="10">
        <v>4088</v>
      </c>
      <c r="H147" s="11"/>
    </row>
    <row r="148" spans="2:8" x14ac:dyDescent="0.2">
      <c r="B148" s="4"/>
      <c r="C148" s="12" t="s">
        <v>8</v>
      </c>
      <c r="D148" s="13">
        <v>1552.425</v>
      </c>
      <c r="E148" s="13">
        <v>4088</v>
      </c>
      <c r="F148" s="13"/>
      <c r="G148" s="13">
        <v>5640.4250000000002</v>
      </c>
      <c r="H148" s="14">
        <f>G148/'Cuadro 2.2'!$G$246</f>
        <v>5.2906847427263077E-4</v>
      </c>
    </row>
    <row r="149" spans="2:8" x14ac:dyDescent="0.2">
      <c r="B149" s="2" t="s">
        <v>29</v>
      </c>
      <c r="C149" s="7" t="s">
        <v>18</v>
      </c>
      <c r="D149" s="8">
        <v>90</v>
      </c>
      <c r="E149" s="8"/>
      <c r="F149" s="8"/>
      <c r="G149" s="8">
        <v>90</v>
      </c>
      <c r="H149" s="9"/>
    </row>
    <row r="150" spans="2:8" x14ac:dyDescent="0.2">
      <c r="B150" s="3"/>
      <c r="C150" t="s">
        <v>30</v>
      </c>
      <c r="D150" s="10">
        <v>174</v>
      </c>
      <c r="E150" s="10"/>
      <c r="F150" s="10"/>
      <c r="G150" s="10">
        <v>174</v>
      </c>
      <c r="H150" s="11"/>
    </row>
    <row r="151" spans="2:8" x14ac:dyDescent="0.2">
      <c r="B151" s="4"/>
      <c r="C151" s="12" t="s">
        <v>8</v>
      </c>
      <c r="D151" s="13">
        <v>264</v>
      </c>
      <c r="E151" s="13"/>
      <c r="F151" s="13"/>
      <c r="G151" s="13">
        <v>264</v>
      </c>
      <c r="H151" s="14">
        <f>G151/'Cuadro 2.2'!$G$246</f>
        <v>2.4763041297060864E-5</v>
      </c>
    </row>
    <row r="152" spans="2:8" x14ac:dyDescent="0.2">
      <c r="B152" s="2" t="s">
        <v>40</v>
      </c>
      <c r="C152" s="7" t="s">
        <v>18</v>
      </c>
      <c r="D152" s="8">
        <v>212</v>
      </c>
      <c r="E152" s="8"/>
      <c r="F152" s="8"/>
      <c r="G152" s="8">
        <v>212</v>
      </c>
      <c r="H152" s="9"/>
    </row>
    <row r="153" spans="2:8" x14ac:dyDescent="0.2">
      <c r="B153" s="3"/>
      <c r="C153" t="s">
        <v>30</v>
      </c>
      <c r="D153" s="10">
        <v>580</v>
      </c>
      <c r="E153" s="10"/>
      <c r="F153" s="10"/>
      <c r="G153" s="10">
        <v>580</v>
      </c>
      <c r="H153" s="11"/>
    </row>
    <row r="154" spans="2:8" x14ac:dyDescent="0.2">
      <c r="B154" s="4"/>
      <c r="C154" s="12" t="s">
        <v>8</v>
      </c>
      <c r="D154" s="13">
        <v>792</v>
      </c>
      <c r="E154" s="13"/>
      <c r="F154" s="13"/>
      <c r="G154" s="13">
        <v>792</v>
      </c>
      <c r="H154" s="14">
        <f>G154/'Cuadro 2.2'!$G$246</f>
        <v>7.4289123891182598E-5</v>
      </c>
    </row>
    <row r="155" spans="2:8" x14ac:dyDescent="0.2">
      <c r="B155" s="2" t="s">
        <v>37</v>
      </c>
      <c r="C155" s="7" t="s">
        <v>16</v>
      </c>
      <c r="D155" s="8"/>
      <c r="E155" s="8"/>
      <c r="F155" s="8">
        <v>500</v>
      </c>
      <c r="G155" s="8">
        <v>500</v>
      </c>
      <c r="H155" s="9"/>
    </row>
    <row r="156" spans="2:8" x14ac:dyDescent="0.2">
      <c r="B156" s="3"/>
      <c r="C156" t="s">
        <v>7</v>
      </c>
      <c r="D156" s="10">
        <v>224</v>
      </c>
      <c r="E156" s="10"/>
      <c r="F156" s="10"/>
      <c r="G156" s="10">
        <v>224</v>
      </c>
      <c r="H156" s="11"/>
    </row>
    <row r="157" spans="2:8" x14ac:dyDescent="0.2">
      <c r="B157" s="4"/>
      <c r="C157" s="12" t="s">
        <v>8</v>
      </c>
      <c r="D157" s="13">
        <v>224</v>
      </c>
      <c r="E157" s="13"/>
      <c r="F157" s="13">
        <v>500</v>
      </c>
      <c r="G157" s="13">
        <v>724</v>
      </c>
      <c r="H157" s="14">
        <f>G157/'Cuadro 2.2'!$G$246</f>
        <v>6.7910764769212373E-5</v>
      </c>
    </row>
    <row r="158" spans="2:8" x14ac:dyDescent="0.2">
      <c r="B158" s="2" t="s">
        <v>64</v>
      </c>
      <c r="C158" s="7" t="s">
        <v>18</v>
      </c>
      <c r="D158" s="8">
        <v>250</v>
      </c>
      <c r="E158" s="8"/>
      <c r="F158" s="8"/>
      <c r="G158" s="8">
        <v>250</v>
      </c>
      <c r="H158" s="9"/>
    </row>
    <row r="159" spans="2:8" x14ac:dyDescent="0.2">
      <c r="B159" s="4"/>
      <c r="C159" s="12" t="s">
        <v>8</v>
      </c>
      <c r="D159" s="13">
        <v>250</v>
      </c>
      <c r="E159" s="13"/>
      <c r="F159" s="13"/>
      <c r="G159" s="13">
        <v>250</v>
      </c>
      <c r="H159" s="14">
        <f>G159/'Cuadro 2.2'!$G$246</f>
        <v>2.3449849713125818E-5</v>
      </c>
    </row>
    <row r="160" spans="2:8" x14ac:dyDescent="0.2">
      <c r="B160" s="2" t="s">
        <v>26</v>
      </c>
      <c r="C160" s="7" t="s">
        <v>18</v>
      </c>
      <c r="D160" s="8">
        <v>422</v>
      </c>
      <c r="E160" s="8"/>
      <c r="F160" s="8"/>
      <c r="G160" s="8">
        <v>422</v>
      </c>
      <c r="H160" s="9"/>
    </row>
    <row r="161" spans="2:8" x14ac:dyDescent="0.2">
      <c r="B161" s="3"/>
      <c r="C161" t="s">
        <v>30</v>
      </c>
      <c r="D161" s="10">
        <v>163</v>
      </c>
      <c r="E161" s="10">
        <v>233</v>
      </c>
      <c r="F161" s="10"/>
      <c r="G161" s="10">
        <v>396</v>
      </c>
      <c r="H161" s="11"/>
    </row>
    <row r="162" spans="2:8" x14ac:dyDescent="0.2">
      <c r="B162" s="3"/>
      <c r="C162" t="s">
        <v>22</v>
      </c>
      <c r="D162" s="10">
        <v>6273</v>
      </c>
      <c r="E162" s="10"/>
      <c r="F162" s="10"/>
      <c r="G162" s="10">
        <v>6273</v>
      </c>
      <c r="H162" s="11"/>
    </row>
    <row r="163" spans="2:8" x14ac:dyDescent="0.2">
      <c r="B163" s="4"/>
      <c r="C163" s="12" t="s">
        <v>8</v>
      </c>
      <c r="D163" s="13">
        <v>6858</v>
      </c>
      <c r="E163" s="13">
        <v>233</v>
      </c>
      <c r="F163" s="13"/>
      <c r="G163" s="13">
        <v>7091</v>
      </c>
      <c r="H163" s="14">
        <f>G163/'Cuadro 2.2'!$G$246</f>
        <v>6.6513153726310067E-4</v>
      </c>
    </row>
    <row r="164" spans="2:8" x14ac:dyDescent="0.2">
      <c r="B164" s="2" t="s">
        <v>30</v>
      </c>
      <c r="C164" s="7" t="s">
        <v>7</v>
      </c>
      <c r="D164" s="8">
        <v>622</v>
      </c>
      <c r="E164" s="8">
        <v>13159</v>
      </c>
      <c r="F164" s="8">
        <v>1975</v>
      </c>
      <c r="G164" s="8">
        <v>15756</v>
      </c>
      <c r="H164" s="9"/>
    </row>
    <row r="165" spans="2:8" x14ac:dyDescent="0.2">
      <c r="B165" s="3"/>
      <c r="C165" t="s">
        <v>18</v>
      </c>
      <c r="D165" s="10">
        <v>6127.25</v>
      </c>
      <c r="E165" s="10">
        <v>352</v>
      </c>
      <c r="F165" s="10"/>
      <c r="G165" s="10">
        <v>6479.25</v>
      </c>
      <c r="H165" s="11"/>
    </row>
    <row r="166" spans="2:8" x14ac:dyDescent="0.2">
      <c r="B166" s="3"/>
      <c r="C166" t="s">
        <v>25</v>
      </c>
      <c r="D166" s="10"/>
      <c r="E166" s="10">
        <v>1365</v>
      </c>
      <c r="F166" s="10"/>
      <c r="G166" s="10">
        <v>1365</v>
      </c>
      <c r="H166" s="11"/>
    </row>
    <row r="167" spans="2:8" x14ac:dyDescent="0.2">
      <c r="B167" s="3"/>
      <c r="C167" t="s">
        <v>40</v>
      </c>
      <c r="D167" s="10">
        <v>123</v>
      </c>
      <c r="E167" s="10"/>
      <c r="F167" s="10"/>
      <c r="G167" s="10">
        <v>123</v>
      </c>
      <c r="H167" s="11"/>
    </row>
    <row r="168" spans="2:8" x14ac:dyDescent="0.2">
      <c r="B168" s="3"/>
      <c r="C168" t="s">
        <v>26</v>
      </c>
      <c r="D168" s="10"/>
      <c r="E168" s="10">
        <v>355</v>
      </c>
      <c r="F168" s="10"/>
      <c r="G168" s="10">
        <v>355</v>
      </c>
      <c r="H168" s="11"/>
    </row>
    <row r="169" spans="2:8" x14ac:dyDescent="0.2">
      <c r="B169" s="3"/>
      <c r="C169" t="s">
        <v>30</v>
      </c>
      <c r="D169" s="10">
        <v>22480</v>
      </c>
      <c r="E169" s="10">
        <v>1725</v>
      </c>
      <c r="F169" s="10"/>
      <c r="G169" s="10">
        <v>24205</v>
      </c>
      <c r="H169" s="11"/>
    </row>
    <row r="170" spans="2:8" x14ac:dyDescent="0.2">
      <c r="B170" s="3"/>
      <c r="C170" t="s">
        <v>27</v>
      </c>
      <c r="D170" s="10">
        <v>2894</v>
      </c>
      <c r="E170" s="10">
        <v>835</v>
      </c>
      <c r="F170" s="10"/>
      <c r="G170" s="10">
        <v>3729</v>
      </c>
      <c r="H170" s="11"/>
    </row>
    <row r="171" spans="2:8" x14ac:dyDescent="0.2">
      <c r="B171" s="3"/>
      <c r="C171" t="s">
        <v>19</v>
      </c>
      <c r="D171" s="10">
        <v>137</v>
      </c>
      <c r="E171" s="10">
        <v>60</v>
      </c>
      <c r="F171" s="10"/>
      <c r="G171" s="10">
        <v>197</v>
      </c>
      <c r="H171" s="11"/>
    </row>
    <row r="172" spans="2:8" x14ac:dyDescent="0.2">
      <c r="B172" s="4"/>
      <c r="C172" s="12" t="s">
        <v>8</v>
      </c>
      <c r="D172" s="13">
        <v>32383.25</v>
      </c>
      <c r="E172" s="13">
        <v>17851</v>
      </c>
      <c r="F172" s="13">
        <v>1975</v>
      </c>
      <c r="G172" s="13">
        <v>52209.25</v>
      </c>
      <c r="H172" s="14">
        <f>G172/'Cuadro 2.2'!$G$246</f>
        <v>4.8971962645400569E-3</v>
      </c>
    </row>
    <row r="173" spans="2:8" x14ac:dyDescent="0.2">
      <c r="B173" s="2" t="s">
        <v>61</v>
      </c>
      <c r="C173" s="7" t="s">
        <v>22</v>
      </c>
      <c r="D173" s="8">
        <v>91082</v>
      </c>
      <c r="E173" s="8"/>
      <c r="F173" s="8"/>
      <c r="G173" s="8">
        <v>91082</v>
      </c>
      <c r="H173" s="9"/>
    </row>
    <row r="174" spans="2:8" x14ac:dyDescent="0.2">
      <c r="B174" s="4"/>
      <c r="C174" s="12" t="s">
        <v>8</v>
      </c>
      <c r="D174" s="13">
        <v>91082</v>
      </c>
      <c r="E174" s="13"/>
      <c r="F174" s="13"/>
      <c r="G174" s="13">
        <v>91082</v>
      </c>
      <c r="H174" s="14">
        <f>G174/'Cuadro 2.2'!$G$246</f>
        <v>8.5434368462837026E-3</v>
      </c>
    </row>
    <row r="175" spans="2:8" x14ac:dyDescent="0.2">
      <c r="B175" s="2" t="s">
        <v>27</v>
      </c>
      <c r="C175" s="7" t="s">
        <v>18</v>
      </c>
      <c r="D175" s="8">
        <v>12644.5</v>
      </c>
      <c r="E175" s="8"/>
      <c r="F175" s="8"/>
      <c r="G175" s="8">
        <v>12644.5</v>
      </c>
      <c r="H175" s="9"/>
    </row>
    <row r="176" spans="2:8" x14ac:dyDescent="0.2">
      <c r="B176" s="3"/>
      <c r="C176" t="s">
        <v>30</v>
      </c>
      <c r="D176" s="10">
        <v>23803</v>
      </c>
      <c r="E176" s="10">
        <v>1651</v>
      </c>
      <c r="F176" s="10"/>
      <c r="G176" s="10">
        <v>25454</v>
      </c>
      <c r="H176" s="11"/>
    </row>
    <row r="177" spans="2:8" x14ac:dyDescent="0.2">
      <c r="B177" s="3"/>
      <c r="C177" t="s">
        <v>22</v>
      </c>
      <c r="D177" s="10">
        <v>198737</v>
      </c>
      <c r="E177" s="10"/>
      <c r="F177" s="10"/>
      <c r="G177" s="10">
        <v>198737</v>
      </c>
      <c r="H177" s="11"/>
    </row>
    <row r="178" spans="2:8" x14ac:dyDescent="0.2">
      <c r="B178" s="4"/>
      <c r="C178" s="12" t="s">
        <v>8</v>
      </c>
      <c r="D178" s="13">
        <v>235184.5</v>
      </c>
      <c r="E178" s="13">
        <v>1651</v>
      </c>
      <c r="F178" s="13"/>
      <c r="G178" s="13">
        <v>236835.5</v>
      </c>
      <c r="H178" s="14">
        <f>G178/'Cuadro 2.2'!$G$246</f>
        <v>2.2215027526932038E-2</v>
      </c>
    </row>
    <row r="179" spans="2:8" x14ac:dyDescent="0.2">
      <c r="B179" s="2" t="s">
        <v>65</v>
      </c>
      <c r="C179" s="7" t="s">
        <v>30</v>
      </c>
      <c r="D179" s="8">
        <v>220</v>
      </c>
      <c r="E179" s="8"/>
      <c r="F179" s="8"/>
      <c r="G179" s="8">
        <v>220</v>
      </c>
      <c r="H179" s="9"/>
    </row>
    <row r="180" spans="2:8" x14ac:dyDescent="0.2">
      <c r="B180" s="4"/>
      <c r="C180" s="12" t="s">
        <v>8</v>
      </c>
      <c r="D180" s="13">
        <v>220</v>
      </c>
      <c r="E180" s="13"/>
      <c r="F180" s="13"/>
      <c r="G180" s="13">
        <v>220</v>
      </c>
      <c r="H180" s="14">
        <f>G180/'Cuadro 2.2'!$G$246</f>
        <v>2.063586774755072E-5</v>
      </c>
    </row>
    <row r="181" spans="2:8" x14ac:dyDescent="0.2">
      <c r="B181" s="2" t="s">
        <v>31</v>
      </c>
      <c r="C181" s="7" t="s">
        <v>18</v>
      </c>
      <c r="D181" s="8">
        <v>1200</v>
      </c>
      <c r="E181" s="8"/>
      <c r="F181" s="8"/>
      <c r="G181" s="8">
        <v>1200</v>
      </c>
      <c r="H181" s="9"/>
    </row>
    <row r="182" spans="2:8" x14ac:dyDescent="0.2">
      <c r="B182" s="4"/>
      <c r="C182" s="12" t="s">
        <v>8</v>
      </c>
      <c r="D182" s="13">
        <v>1200</v>
      </c>
      <c r="E182" s="13"/>
      <c r="F182" s="13"/>
      <c r="G182" s="13">
        <v>1200</v>
      </c>
      <c r="H182" s="14">
        <f>G182/'Cuadro 2.2'!$G$246</f>
        <v>1.1255927862300393E-4</v>
      </c>
    </row>
    <row r="183" spans="2:8" x14ac:dyDescent="0.2">
      <c r="B183" s="2" t="s">
        <v>66</v>
      </c>
      <c r="C183" s="7" t="s">
        <v>22</v>
      </c>
      <c r="D183" s="8">
        <v>10938.64</v>
      </c>
      <c r="E183" s="8"/>
      <c r="F183" s="8"/>
      <c r="G183" s="8">
        <v>10938.64</v>
      </c>
      <c r="H183" s="9"/>
    </row>
    <row r="184" spans="2:8" x14ac:dyDescent="0.2">
      <c r="B184" s="4"/>
      <c r="C184" s="12" t="s">
        <v>8</v>
      </c>
      <c r="D184" s="13">
        <v>10938.64</v>
      </c>
      <c r="E184" s="13"/>
      <c r="F184" s="13"/>
      <c r="G184" s="13">
        <v>10938.64</v>
      </c>
      <c r="H184" s="14">
        <f>G184/'Cuadro 2.2'!$G$246</f>
        <v>1.0260378562639463E-3</v>
      </c>
    </row>
    <row r="185" spans="2:8" x14ac:dyDescent="0.2">
      <c r="B185" s="2" t="s">
        <v>67</v>
      </c>
      <c r="C185" s="7" t="s">
        <v>18</v>
      </c>
      <c r="D185" s="8">
        <v>186</v>
      </c>
      <c r="E185" s="8"/>
      <c r="F185" s="8"/>
      <c r="G185" s="8">
        <v>186</v>
      </c>
      <c r="H185" s="9"/>
    </row>
    <row r="186" spans="2:8" x14ac:dyDescent="0.2">
      <c r="B186" s="3"/>
      <c r="C186" t="s">
        <v>22</v>
      </c>
      <c r="D186" s="10">
        <v>1390.307</v>
      </c>
      <c r="E186" s="10"/>
      <c r="F186" s="10"/>
      <c r="G186" s="10">
        <v>1390.307</v>
      </c>
      <c r="H186" s="11"/>
    </row>
    <row r="187" spans="2:8" x14ac:dyDescent="0.2">
      <c r="B187" s="4"/>
      <c r="C187" s="12" t="s">
        <v>8</v>
      </c>
      <c r="D187" s="13">
        <v>1576.307</v>
      </c>
      <c r="E187" s="13"/>
      <c r="F187" s="13"/>
      <c r="G187" s="13">
        <v>1576.307</v>
      </c>
      <c r="H187" s="14">
        <f>G187/'Cuadro 2.2'!$G$246</f>
        <v>1.4785664900699287E-4</v>
      </c>
    </row>
    <row r="188" spans="2:8" x14ac:dyDescent="0.2">
      <c r="B188" s="2" t="s">
        <v>19</v>
      </c>
      <c r="C188" s="7" t="s">
        <v>36</v>
      </c>
      <c r="D188" s="8"/>
      <c r="E188" s="8">
        <v>20000</v>
      </c>
      <c r="F188" s="8"/>
      <c r="G188" s="8">
        <v>20000</v>
      </c>
      <c r="H188" s="9"/>
    </row>
    <row r="189" spans="2:8" x14ac:dyDescent="0.2">
      <c r="B189" s="3"/>
      <c r="C189" t="s">
        <v>56</v>
      </c>
      <c r="D189" s="10"/>
      <c r="E189" s="10"/>
      <c r="F189" s="10">
        <v>2413.8000000000002</v>
      </c>
      <c r="G189" s="10">
        <v>2413.8000000000002</v>
      </c>
      <c r="H189" s="11"/>
    </row>
    <row r="190" spans="2:8" x14ac:dyDescent="0.2">
      <c r="B190" s="3"/>
      <c r="C190" t="s">
        <v>4</v>
      </c>
      <c r="D190" s="10">
        <v>30</v>
      </c>
      <c r="E190" s="10"/>
      <c r="F190" s="10"/>
      <c r="G190" s="10">
        <v>30</v>
      </c>
      <c r="H190" s="11"/>
    </row>
    <row r="191" spans="2:8" x14ac:dyDescent="0.2">
      <c r="B191" s="3"/>
      <c r="C191" t="s">
        <v>57</v>
      </c>
      <c r="D191" s="10">
        <v>15155.199999999999</v>
      </c>
      <c r="E191" s="10">
        <v>30</v>
      </c>
      <c r="F191" s="10"/>
      <c r="G191" s="10">
        <v>15185.199999999999</v>
      </c>
      <c r="H191" s="11"/>
    </row>
    <row r="192" spans="2:8" x14ac:dyDescent="0.2">
      <c r="B192" s="3"/>
      <c r="C192" t="s">
        <v>5</v>
      </c>
      <c r="D192" s="10">
        <v>529</v>
      </c>
      <c r="E192" s="10"/>
      <c r="F192" s="10">
        <v>11000</v>
      </c>
      <c r="G192" s="10">
        <v>11529</v>
      </c>
      <c r="H192" s="11"/>
    </row>
    <row r="193" spans="2:8" x14ac:dyDescent="0.2">
      <c r="B193" s="3"/>
      <c r="C193" t="s">
        <v>7</v>
      </c>
      <c r="D193" s="10">
        <v>122123.47</v>
      </c>
      <c r="E193" s="10"/>
      <c r="F193" s="10"/>
      <c r="G193" s="10">
        <v>122123.47</v>
      </c>
      <c r="H193" s="11"/>
    </row>
    <row r="194" spans="2:8" x14ac:dyDescent="0.2">
      <c r="B194" s="3"/>
      <c r="C194" t="s">
        <v>18</v>
      </c>
      <c r="D194" s="10">
        <v>4284</v>
      </c>
      <c r="E194" s="10"/>
      <c r="F194" s="10"/>
      <c r="G194" s="10">
        <v>4284</v>
      </c>
      <c r="H194" s="11"/>
    </row>
    <row r="195" spans="2:8" x14ac:dyDescent="0.2">
      <c r="B195" s="3"/>
      <c r="C195" t="s">
        <v>30</v>
      </c>
      <c r="D195" s="10">
        <v>357</v>
      </c>
      <c r="E195" s="10"/>
      <c r="F195" s="10"/>
      <c r="G195" s="10">
        <v>357</v>
      </c>
      <c r="H195" s="11"/>
    </row>
    <row r="196" spans="2:8" x14ac:dyDescent="0.2">
      <c r="B196" s="3"/>
      <c r="C196" t="s">
        <v>67</v>
      </c>
      <c r="D196" s="10">
        <v>3089.3700000000003</v>
      </c>
      <c r="E196" s="10"/>
      <c r="F196" s="10"/>
      <c r="G196" s="10">
        <v>3089.3700000000003</v>
      </c>
      <c r="H196" s="11"/>
    </row>
    <row r="197" spans="2:8" x14ac:dyDescent="0.2">
      <c r="B197" s="3"/>
      <c r="C197" t="s">
        <v>21</v>
      </c>
      <c r="D197" s="10">
        <v>10300.74</v>
      </c>
      <c r="E197" s="10"/>
      <c r="F197" s="10"/>
      <c r="G197" s="10">
        <v>10300.74</v>
      </c>
      <c r="H197" s="11"/>
    </row>
    <row r="198" spans="2:8" x14ac:dyDescent="0.2">
      <c r="B198" s="4"/>
      <c r="C198" s="12" t="s">
        <v>8</v>
      </c>
      <c r="D198" s="13">
        <v>155868.78</v>
      </c>
      <c r="E198" s="13">
        <v>20030</v>
      </c>
      <c r="F198" s="13">
        <v>13413.8</v>
      </c>
      <c r="G198" s="13">
        <v>189312.58</v>
      </c>
      <c r="H198" s="14">
        <f>G198/'Cuadro 2.2'!$G$246</f>
        <v>1.7757406199216431E-2</v>
      </c>
    </row>
    <row r="199" spans="2:8" x14ac:dyDescent="0.2">
      <c r="B199" s="2" t="s">
        <v>32</v>
      </c>
      <c r="C199" s="7" t="s">
        <v>22</v>
      </c>
      <c r="D199" s="8">
        <v>105637</v>
      </c>
      <c r="E199" s="8"/>
      <c r="F199" s="8"/>
      <c r="G199" s="8">
        <v>105637</v>
      </c>
      <c r="H199" s="9"/>
    </row>
    <row r="200" spans="2:8" x14ac:dyDescent="0.2">
      <c r="B200" s="4"/>
      <c r="C200" s="12" t="s">
        <v>8</v>
      </c>
      <c r="D200" s="13">
        <v>105637</v>
      </c>
      <c r="E200" s="13"/>
      <c r="F200" s="13"/>
      <c r="G200" s="13">
        <v>105637</v>
      </c>
      <c r="H200" s="14">
        <f>G200/'Cuadro 2.2'!$G$246</f>
        <v>9.9086870965818877E-3</v>
      </c>
    </row>
    <row r="201" spans="2:8" x14ac:dyDescent="0.2">
      <c r="B201" s="2" t="s">
        <v>68</v>
      </c>
      <c r="C201" s="7" t="s">
        <v>5</v>
      </c>
      <c r="D201" s="8">
        <v>15</v>
      </c>
      <c r="E201" s="8">
        <v>290579</v>
      </c>
      <c r="F201" s="8"/>
      <c r="G201" s="8">
        <v>290594</v>
      </c>
      <c r="H201" s="9"/>
    </row>
    <row r="202" spans="2:8" x14ac:dyDescent="0.2">
      <c r="B202" s="3"/>
      <c r="C202" t="s">
        <v>53</v>
      </c>
      <c r="D202" s="10"/>
      <c r="E202" s="10">
        <v>368074</v>
      </c>
      <c r="F202" s="10"/>
      <c r="G202" s="10">
        <v>368074</v>
      </c>
      <c r="H202" s="11"/>
    </row>
    <row r="203" spans="2:8" x14ac:dyDescent="0.2">
      <c r="B203" s="4"/>
      <c r="C203" s="12" t="s">
        <v>8</v>
      </c>
      <c r="D203" s="13">
        <v>15</v>
      </c>
      <c r="E203" s="13">
        <v>658653</v>
      </c>
      <c r="F203" s="13"/>
      <c r="G203" s="13">
        <v>658668</v>
      </c>
      <c r="H203" s="14">
        <f>G203/'Cuadro 2.2'!$G$246</f>
        <v>6.1782662443380626E-2</v>
      </c>
    </row>
    <row r="204" spans="2:8" x14ac:dyDescent="0.2">
      <c r="B204" s="2" t="s">
        <v>21</v>
      </c>
      <c r="C204" s="7" t="s">
        <v>16</v>
      </c>
      <c r="D204" s="8">
        <v>0.1</v>
      </c>
      <c r="E204" s="8"/>
      <c r="F204" s="8"/>
      <c r="G204" s="8">
        <v>0.1</v>
      </c>
      <c r="H204" s="9"/>
    </row>
    <row r="205" spans="2:8" x14ac:dyDescent="0.2">
      <c r="B205" s="3"/>
      <c r="C205" t="s">
        <v>4</v>
      </c>
      <c r="D205" s="10">
        <v>5455</v>
      </c>
      <c r="E205" s="10"/>
      <c r="F205" s="10"/>
      <c r="G205" s="10">
        <v>5455</v>
      </c>
      <c r="H205" s="11"/>
    </row>
    <row r="206" spans="2:8" x14ac:dyDescent="0.2">
      <c r="B206" s="3"/>
      <c r="C206" t="s">
        <v>57</v>
      </c>
      <c r="D206" s="10">
        <v>119899.5</v>
      </c>
      <c r="E206" s="10"/>
      <c r="F206" s="10"/>
      <c r="G206" s="10">
        <v>119899.5</v>
      </c>
      <c r="H206" s="11"/>
    </row>
    <row r="207" spans="2:8" x14ac:dyDescent="0.2">
      <c r="B207" s="3"/>
      <c r="C207" t="s">
        <v>10</v>
      </c>
      <c r="D207" s="10">
        <v>3.5</v>
      </c>
      <c r="E207" s="10"/>
      <c r="F207" s="10">
        <v>13470</v>
      </c>
      <c r="G207" s="10">
        <v>13473.5</v>
      </c>
      <c r="H207" s="11"/>
    </row>
    <row r="208" spans="2:8" x14ac:dyDescent="0.2">
      <c r="B208" s="3"/>
      <c r="C208" t="s">
        <v>6</v>
      </c>
      <c r="D208" s="10">
        <v>17000</v>
      </c>
      <c r="E208" s="10"/>
      <c r="F208" s="10"/>
      <c r="G208" s="10">
        <v>17000</v>
      </c>
      <c r="H208" s="11"/>
    </row>
    <row r="209" spans="2:8" x14ac:dyDescent="0.2">
      <c r="B209" s="3"/>
      <c r="C209" t="s">
        <v>7</v>
      </c>
      <c r="D209" s="10">
        <v>585.70000000000005</v>
      </c>
      <c r="E209" s="10"/>
      <c r="F209" s="10"/>
      <c r="G209" s="10">
        <v>585.70000000000005</v>
      </c>
      <c r="H209" s="11"/>
    </row>
    <row r="210" spans="2:8" x14ac:dyDescent="0.2">
      <c r="B210" s="3"/>
      <c r="C210" t="s">
        <v>37</v>
      </c>
      <c r="D210" s="10">
        <v>1</v>
      </c>
      <c r="E210" s="10"/>
      <c r="F210" s="10"/>
      <c r="G210" s="10">
        <v>1</v>
      </c>
      <c r="H210" s="11"/>
    </row>
    <row r="211" spans="2:8" x14ac:dyDescent="0.2">
      <c r="B211" s="3"/>
      <c r="C211" t="s">
        <v>27</v>
      </c>
      <c r="D211" s="10">
        <v>10</v>
      </c>
      <c r="E211" s="10"/>
      <c r="F211" s="10"/>
      <c r="G211" s="10">
        <v>10</v>
      </c>
      <c r="H211" s="11"/>
    </row>
    <row r="212" spans="2:8" x14ac:dyDescent="0.2">
      <c r="B212" s="3"/>
      <c r="C212" t="s">
        <v>19</v>
      </c>
      <c r="D212" s="10">
        <v>21497.5</v>
      </c>
      <c r="E212" s="10"/>
      <c r="F212" s="10"/>
      <c r="G212" s="10">
        <v>21497.5</v>
      </c>
      <c r="H212" s="11"/>
    </row>
    <row r="213" spans="2:8" x14ac:dyDescent="0.2">
      <c r="B213" s="3"/>
      <c r="C213" t="s">
        <v>69</v>
      </c>
      <c r="D213" s="10">
        <v>23000</v>
      </c>
      <c r="E213" s="10">
        <v>15500</v>
      </c>
      <c r="F213" s="10">
        <v>38271</v>
      </c>
      <c r="G213" s="10">
        <v>76771</v>
      </c>
      <c r="H213" s="11"/>
    </row>
    <row r="214" spans="2:8" x14ac:dyDescent="0.2">
      <c r="B214" s="3"/>
      <c r="C214" t="s">
        <v>21</v>
      </c>
      <c r="D214" s="10">
        <v>3350.1</v>
      </c>
      <c r="E214" s="10">
        <v>550</v>
      </c>
      <c r="F214" s="10"/>
      <c r="G214" s="10">
        <v>3900.1</v>
      </c>
      <c r="H214" s="11"/>
    </row>
    <row r="215" spans="2:8" x14ac:dyDescent="0.2">
      <c r="B215" s="3"/>
      <c r="C215" t="s">
        <v>34</v>
      </c>
      <c r="D215" s="10">
        <v>18793</v>
      </c>
      <c r="E215" s="10"/>
      <c r="F215" s="10"/>
      <c r="G215" s="10">
        <v>18793</v>
      </c>
      <c r="H215" s="11"/>
    </row>
    <row r="216" spans="2:8" x14ac:dyDescent="0.2">
      <c r="B216" s="3"/>
      <c r="C216" t="s">
        <v>28</v>
      </c>
      <c r="D216" s="10">
        <v>620</v>
      </c>
      <c r="E216" s="10"/>
      <c r="F216" s="10"/>
      <c r="G216" s="10">
        <v>620</v>
      </c>
      <c r="H216" s="11"/>
    </row>
    <row r="217" spans="2:8" x14ac:dyDescent="0.2">
      <c r="B217" s="3"/>
      <c r="C217" t="s">
        <v>70</v>
      </c>
      <c r="D217" s="10">
        <v>1</v>
      </c>
      <c r="E217" s="10"/>
      <c r="F217" s="10"/>
      <c r="G217" s="10">
        <v>1</v>
      </c>
      <c r="H217" s="11"/>
    </row>
    <row r="218" spans="2:8" x14ac:dyDescent="0.2">
      <c r="B218" s="3"/>
      <c r="C218" t="s">
        <v>38</v>
      </c>
      <c r="D218" s="10">
        <v>67493</v>
      </c>
      <c r="E218" s="10">
        <v>72.2</v>
      </c>
      <c r="F218" s="10"/>
      <c r="G218" s="10">
        <v>67565.2</v>
      </c>
      <c r="H218" s="11"/>
    </row>
    <row r="219" spans="2:8" x14ac:dyDescent="0.2">
      <c r="B219" s="3"/>
      <c r="C219" t="s">
        <v>33</v>
      </c>
      <c r="D219" s="10">
        <v>211</v>
      </c>
      <c r="E219" s="10">
        <v>43.2</v>
      </c>
      <c r="F219" s="10">
        <v>1112</v>
      </c>
      <c r="G219" s="10">
        <v>1366.2</v>
      </c>
      <c r="H219" s="11"/>
    </row>
    <row r="220" spans="2:8" x14ac:dyDescent="0.2">
      <c r="B220" s="3"/>
      <c r="C220" t="s">
        <v>71</v>
      </c>
      <c r="D220" s="10">
        <v>340</v>
      </c>
      <c r="E220" s="10"/>
      <c r="F220" s="10"/>
      <c r="G220" s="10">
        <v>340</v>
      </c>
      <c r="H220" s="11"/>
    </row>
    <row r="221" spans="2:8" x14ac:dyDescent="0.2">
      <c r="B221" s="4"/>
      <c r="C221" s="12" t="s">
        <v>8</v>
      </c>
      <c r="D221" s="13">
        <v>278260.40000000002</v>
      </c>
      <c r="E221" s="13">
        <v>16165.400000000001</v>
      </c>
      <c r="F221" s="13">
        <v>52853</v>
      </c>
      <c r="G221" s="13">
        <v>347278.80000000005</v>
      </c>
      <c r="H221" s="14">
        <f>G221/'Cuadro 2.2'!$G$246</f>
        <v>3.2574542674218721E-2</v>
      </c>
    </row>
    <row r="222" spans="2:8" x14ac:dyDescent="0.2">
      <c r="B222" s="2" t="s">
        <v>35</v>
      </c>
      <c r="C222" s="7" t="s">
        <v>6</v>
      </c>
      <c r="D222" s="8"/>
      <c r="E222" s="8"/>
      <c r="F222" s="8">
        <v>5000</v>
      </c>
      <c r="G222" s="8">
        <v>5000</v>
      </c>
      <c r="H222" s="9"/>
    </row>
    <row r="223" spans="2:8" x14ac:dyDescent="0.2">
      <c r="B223" s="4"/>
      <c r="C223" s="12" t="s">
        <v>8</v>
      </c>
      <c r="D223" s="13"/>
      <c r="E223" s="13"/>
      <c r="F223" s="13">
        <v>5000</v>
      </c>
      <c r="G223" s="13">
        <v>5000</v>
      </c>
      <c r="H223" s="14">
        <f>G223/'Cuadro 2.2'!$G$246</f>
        <v>4.6899699426251635E-4</v>
      </c>
    </row>
    <row r="224" spans="2:8" x14ac:dyDescent="0.2">
      <c r="B224" s="2" t="s">
        <v>28</v>
      </c>
      <c r="C224" s="7" t="s">
        <v>7</v>
      </c>
      <c r="D224" s="8">
        <v>59367.7</v>
      </c>
      <c r="E224" s="8">
        <v>60</v>
      </c>
      <c r="F224" s="8"/>
      <c r="G224" s="8">
        <v>59427.7</v>
      </c>
      <c r="H224" s="9"/>
    </row>
    <row r="225" spans="2:8" x14ac:dyDescent="0.2">
      <c r="B225" s="3"/>
      <c r="C225" t="s">
        <v>21</v>
      </c>
      <c r="D225" s="10"/>
      <c r="E225" s="10">
        <v>120</v>
      </c>
      <c r="F225" s="10"/>
      <c r="G225" s="10">
        <v>120</v>
      </c>
      <c r="H225" s="11"/>
    </row>
    <row r="226" spans="2:8" x14ac:dyDescent="0.2">
      <c r="B226" s="3"/>
      <c r="C226" t="s">
        <v>28</v>
      </c>
      <c r="D226" s="10">
        <v>4371</v>
      </c>
      <c r="E226" s="10">
        <v>3404.5</v>
      </c>
      <c r="F226" s="10"/>
      <c r="G226" s="10">
        <v>7775.5</v>
      </c>
      <c r="H226" s="11"/>
    </row>
    <row r="227" spans="2:8" x14ac:dyDescent="0.2">
      <c r="B227" s="3"/>
      <c r="C227" t="s">
        <v>39</v>
      </c>
      <c r="D227" s="10">
        <v>10361</v>
      </c>
      <c r="E227" s="10">
        <v>27403</v>
      </c>
      <c r="F227" s="10"/>
      <c r="G227" s="10">
        <f>SUM(D227:F227)</f>
        <v>37764</v>
      </c>
      <c r="H227" s="11"/>
    </row>
    <row r="228" spans="2:8" x14ac:dyDescent="0.2">
      <c r="B228" s="4"/>
      <c r="C228" s="12" t="s">
        <v>8</v>
      </c>
      <c r="D228" s="13">
        <v>74099.7</v>
      </c>
      <c r="E228" s="13">
        <f>SUM(E224:E227)</f>
        <v>30987.5</v>
      </c>
      <c r="F228" s="13"/>
      <c r="G228" s="13">
        <f>SUM(D228:F228)</f>
        <v>105087.2</v>
      </c>
      <c r="H228" s="14">
        <f>G228/'Cuadro 2.2'!$G$246</f>
        <v>9.8571161870927813E-3</v>
      </c>
    </row>
    <row r="229" spans="2:8" x14ac:dyDescent="0.2">
      <c r="B229" s="2" t="s">
        <v>38</v>
      </c>
      <c r="C229" s="7" t="s">
        <v>22</v>
      </c>
      <c r="D229" s="8">
        <v>73934</v>
      </c>
      <c r="E229" s="8"/>
      <c r="F229" s="8"/>
      <c r="G229" s="8">
        <v>73934</v>
      </c>
      <c r="H229" s="9"/>
    </row>
    <row r="230" spans="2:8" x14ac:dyDescent="0.2">
      <c r="B230" s="4"/>
      <c r="C230" s="12" t="s">
        <v>8</v>
      </c>
      <c r="D230" s="13">
        <v>73934</v>
      </c>
      <c r="E230" s="13"/>
      <c r="F230" s="13"/>
      <c r="G230" s="13">
        <v>73934</v>
      </c>
      <c r="H230" s="14">
        <f>G230/'Cuadro 2.2'!$G$246</f>
        <v>6.9349647547609769E-3</v>
      </c>
    </row>
    <row r="231" spans="2:8" x14ac:dyDescent="0.2">
      <c r="B231" s="2" t="s">
        <v>33</v>
      </c>
      <c r="C231" s="7" t="s">
        <v>22</v>
      </c>
      <c r="D231" s="8">
        <v>21413</v>
      </c>
      <c r="E231" s="8"/>
      <c r="F231" s="8"/>
      <c r="G231" s="8">
        <v>21413</v>
      </c>
      <c r="H231" s="9"/>
    </row>
    <row r="232" spans="2:8" x14ac:dyDescent="0.2">
      <c r="B232" s="4"/>
      <c r="C232" s="12" t="s">
        <v>8</v>
      </c>
      <c r="D232" s="13">
        <v>21413</v>
      </c>
      <c r="E232" s="13"/>
      <c r="F232" s="13"/>
      <c r="G232" s="13">
        <v>21413</v>
      </c>
      <c r="H232" s="14">
        <f>G232/'Cuadro 2.2'!$G$246</f>
        <v>2.0085265276286526E-3</v>
      </c>
    </row>
    <row r="233" spans="2:8" x14ac:dyDescent="0.2">
      <c r="B233" s="2" t="s">
        <v>72</v>
      </c>
      <c r="C233" s="7" t="s">
        <v>10</v>
      </c>
      <c r="D233" s="8"/>
      <c r="E233" s="8"/>
      <c r="F233" s="8">
        <v>50000</v>
      </c>
      <c r="G233" s="8">
        <v>50000</v>
      </c>
      <c r="H233" s="9"/>
    </row>
    <row r="234" spans="2:8" x14ac:dyDescent="0.2">
      <c r="B234" s="4"/>
      <c r="C234" s="12" t="s">
        <v>8</v>
      </c>
      <c r="D234" s="13"/>
      <c r="E234" s="13"/>
      <c r="F234" s="13">
        <v>50000</v>
      </c>
      <c r="G234" s="13">
        <v>50000</v>
      </c>
      <c r="H234" s="14">
        <f>G234/'Cuadro 2.2'!$G$246</f>
        <v>4.6899699426251641E-3</v>
      </c>
    </row>
    <row r="235" spans="2:8" x14ac:dyDescent="0.2">
      <c r="B235" s="2" t="s">
        <v>39</v>
      </c>
      <c r="C235" s="7" t="s">
        <v>28</v>
      </c>
      <c r="D235" s="8">
        <v>24086</v>
      </c>
      <c r="E235" s="8">
        <v>32236.1</v>
      </c>
      <c r="F235" s="8"/>
      <c r="G235" s="8">
        <v>56322.1</v>
      </c>
      <c r="H235" s="9"/>
    </row>
    <row r="236" spans="2:8" x14ac:dyDescent="0.2">
      <c r="B236" s="4"/>
      <c r="C236" s="12" t="s">
        <v>8</v>
      </c>
      <c r="D236" s="13">
        <v>24086</v>
      </c>
      <c r="E236" s="13">
        <v>32236.1</v>
      </c>
      <c r="F236" s="13"/>
      <c r="G236" s="13">
        <v>56322.1</v>
      </c>
      <c r="H236" s="14">
        <f>G236/'Cuadro 2.2'!$G$246</f>
        <v>5.2829791221105744E-3</v>
      </c>
    </row>
    <row r="237" spans="2:8" x14ac:dyDescent="0.2">
      <c r="B237" s="2" t="s">
        <v>22</v>
      </c>
      <c r="C237" s="7" t="s">
        <v>26</v>
      </c>
      <c r="D237" s="8">
        <v>7159</v>
      </c>
      <c r="E237" s="8"/>
      <c r="F237" s="8"/>
      <c r="G237" s="8">
        <v>7159</v>
      </c>
      <c r="H237" s="9"/>
    </row>
    <row r="238" spans="2:8" x14ac:dyDescent="0.2">
      <c r="B238" s="3"/>
      <c r="C238" t="s">
        <v>61</v>
      </c>
      <c r="D238" s="10">
        <v>118835</v>
      </c>
      <c r="E238" s="10"/>
      <c r="F238" s="10"/>
      <c r="G238" s="10">
        <v>118835</v>
      </c>
      <c r="H238" s="11"/>
    </row>
    <row r="239" spans="2:8" x14ac:dyDescent="0.2">
      <c r="B239" s="3"/>
      <c r="C239" t="s">
        <v>27</v>
      </c>
      <c r="D239" s="10">
        <v>475977</v>
      </c>
      <c r="E239" s="10"/>
      <c r="F239" s="10"/>
      <c r="G239" s="10">
        <v>475977</v>
      </c>
      <c r="H239" s="11"/>
    </row>
    <row r="240" spans="2:8" x14ac:dyDescent="0.2">
      <c r="B240" s="3"/>
      <c r="C240" t="s">
        <v>66</v>
      </c>
      <c r="D240" s="10">
        <v>6879.232</v>
      </c>
      <c r="E240" s="10"/>
      <c r="F240" s="10"/>
      <c r="G240" s="10">
        <v>6879.232</v>
      </c>
      <c r="H240" s="11"/>
    </row>
    <row r="241" spans="2:8" x14ac:dyDescent="0.2">
      <c r="B241" s="3"/>
      <c r="C241" t="s">
        <v>67</v>
      </c>
      <c r="D241" s="10">
        <v>1093.42</v>
      </c>
      <c r="E241" s="10"/>
      <c r="F241" s="10"/>
      <c r="G241" s="10">
        <v>1093.42</v>
      </c>
      <c r="H241" s="11"/>
    </row>
    <row r="242" spans="2:8" x14ac:dyDescent="0.2">
      <c r="B242" s="3"/>
      <c r="C242" t="s">
        <v>32</v>
      </c>
      <c r="D242" s="10">
        <v>105637.12</v>
      </c>
      <c r="E242" s="10"/>
      <c r="F242" s="10"/>
      <c r="G242" s="10">
        <v>105637.12</v>
      </c>
      <c r="H242" s="11"/>
    </row>
    <row r="243" spans="2:8" x14ac:dyDescent="0.2">
      <c r="B243" s="3"/>
      <c r="C243" t="s">
        <v>38</v>
      </c>
      <c r="D243" s="10">
        <v>97008</v>
      </c>
      <c r="E243" s="10"/>
      <c r="F243" s="10"/>
      <c r="G243" s="10">
        <v>97008</v>
      </c>
      <c r="H243" s="11"/>
    </row>
    <row r="244" spans="2:8" x14ac:dyDescent="0.2">
      <c r="B244" s="3"/>
      <c r="C244" t="s">
        <v>33</v>
      </c>
      <c r="D244" s="10">
        <v>11915</v>
      </c>
      <c r="E244" s="10"/>
      <c r="F244" s="10"/>
      <c r="G244" s="10">
        <v>11915</v>
      </c>
      <c r="H244" s="11"/>
    </row>
    <row r="245" spans="2:8" x14ac:dyDescent="0.2">
      <c r="B245" s="4"/>
      <c r="C245" s="12" t="s">
        <v>8</v>
      </c>
      <c r="D245" s="13">
        <v>824503.772</v>
      </c>
      <c r="E245" s="13"/>
      <c r="F245" s="13"/>
      <c r="G245" s="13">
        <v>824503.772</v>
      </c>
      <c r="H245" s="14">
        <f>G245/'Cuadro 2.2'!$G$246</f>
        <v>7.7337958165221418E-2</v>
      </c>
    </row>
    <row r="246" spans="2:8" x14ac:dyDescent="0.2">
      <c r="B246" s="6" t="s">
        <v>49</v>
      </c>
      <c r="C246" s="6"/>
      <c r="D246" s="19">
        <f>SUM(D6:D245)/2</f>
        <v>3198443.1320000007</v>
      </c>
      <c r="E246" s="19">
        <f>SUM(E6:E245)/2</f>
        <v>2088391.0170000002</v>
      </c>
      <c r="F246" s="19">
        <f>SUM(F6:F245)/2</f>
        <v>5374215.4860000014</v>
      </c>
      <c r="G246" s="19">
        <f>SUM(G6:G245)/2</f>
        <v>10661049.635000004</v>
      </c>
      <c r="H246" s="20"/>
    </row>
    <row r="247" spans="2:8" x14ac:dyDescent="0.2">
      <c r="B247" s="5"/>
      <c r="C247" s="5"/>
      <c r="D247" s="5"/>
    </row>
  </sheetData>
  <mergeCells count="2">
    <mergeCell ref="B4:C4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2.2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2024-07-09T16:09:51Z</dcterms:modified>
</cp:coreProperties>
</file>